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3841" yWindow="2205" windowWidth="20370" windowHeight="5820" activeTab="1"/>
  </bookViews>
  <sheets>
    <sheet name="ottobre 22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<sst xmlns="http://schemas.openxmlformats.org/spreadsheetml/2006/main" count="182" uniqueCount="97">
  <si>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</si>
  <si>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</si>
  <si>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</si>
  <si>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</si>
  <si>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</si>
  <si>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</si>
  <si>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</si>
  <si>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</si>
  <si>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</si>
  <si>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</si>
  <si>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</si>
  <si>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</si>
  <si>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</si>
  <si>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</si>
  <si>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</si>
  <si>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</si>
  <si>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</si>
  <si>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</si>
  <si>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</si>
  <si>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</si>
  <si>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</si>
  <si>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</si>
  <si>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</si>
  <si>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</si>
  <si>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</si>
  <si>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</si>
  <si>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</si>
  <si>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</si>
  <si>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</si>
  <si>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</si>
  <si>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</si>
  <si>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</si>
  <si>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</si>
  <si>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</si>
  <si>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</si>
  <si>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t>Utenze domestiche</t>
  </si>
  <si>
    <t>Ambito nord orientale</t>
  </si>
  <si>
    <t>Sconto bolletta elettronica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</si>
  <si>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</si>
  <si>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</si>
  <si>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</si>
  <si>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</si>
  <si>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</si>
  <si>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</si>
  <si>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</si>
  <si>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</si>
  <si>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</si>
  <si>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CONDOMINI CON USO DOMESTICO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</si>
  <si>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bonus sociale (GS), risparmio energetico (RE), compensazione quota commercializzazione (UG2), recupero morosità (UG3)</t>
    </r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</si>
  <si>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</si>
  <si>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</si>
  <si>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</si>
  <si>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</si>
  <si>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</si>
  <si>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</si>
  <si>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</si>
  <si>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</si>
  <si>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</si>
  <si>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</si>
  <si>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</si>
  <si>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</si>
  <si>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</si>
  <si>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</si>
  <si>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</si>
  <si>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</si>
  <si>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</si>
  <si>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</si>
  <si>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</si>
  <si>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</si>
  <si>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</si>
  <si>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</si>
  <si>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</si>
  <si>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</si>
  <si>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</si>
  <si>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</si>
  <si>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</si>
  <si>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</si>
  <si>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</si>
  <si>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</si>
  <si>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</si>
  <si>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</si>
  <si>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</si>
  <si>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</si>
  <si>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</si>
  <si>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</si>
  <si>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</si>
  <si>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</si>
  <si>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</si>
  <si>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V</t>
  </si>
  <si>
    <t>valori applicabili ai pdr con consumi annu inferiori a 200.000 smc</t>
  </si>
  <si>
    <t>valori applicabili ai pdr con consumi annui superiori a 200.000 smc</t>
  </si>
  <si>
    <t>CE</t>
  </si>
  <si>
    <t>UG2c parte 1)</t>
  </si>
  <si>
    <t>UG2c parte 2)</t>
  </si>
  <si>
    <t>Ai clienti che ricevono la bolletta in formato elettronico e la pagano con addebito automatico è applicato uno sconto di 12 euro/anno.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</si>
  <si>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ottobre - 31 ottobre 2022</t>
    </r>
  </si>
  <si>
    <t>1 ottobre - 31 ottobre 2022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</si>
</sst>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9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6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6" fillId="2" borderId="3" xfId="0" applyNumberFormat="1" applyFont="1" applyFill="1" applyBorder="1" applyAlignment="1">
      <alignment horizontal="right" vertical="center"/>
    </xf>
    <xf numFmtId="167" fontId="16" fillId="2" borderId="2" xfId="0" applyNumberFormat="1" applyFont="1" applyFill="1" applyBorder="1" applyAlignment="1">
      <alignment horizontal="right"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68" fontId="20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0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0" fillId="2" borderId="3" xfId="0" applyNumberFormat="1" applyFont="1" applyFill="1" applyBorder="1" applyAlignment="1">
      <alignment horizontal="right" vertical="center"/>
    </xf>
    <xf numFmtId="168" fontId="20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168" fontId="20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0" fillId="2" borderId="9" xfId="0" applyNumberFormat="1" applyFont="1" applyFill="1" applyBorder="1" applyAlignment="1">
      <alignment horizontal="right" vertical="center"/>
    </xf>
    <xf numFmtId="168" fontId="20" fillId="2" borderId="7" xfId="0" applyNumberFormat="1" applyFont="1" applyFill="1" applyBorder="1" applyAlignment="1" applyProtection="1">
      <alignment horizontal="right" vertical="center"/>
      <protection/>
    </xf>
    <xf numFmtId="168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0" xfId="0" applyNumberFormat="1" applyFont="1" applyFill="1" applyBorder="1" applyAlignment="1" applyProtection="1">
      <alignment horizontal="right" vertical="center"/>
      <protection/>
    </xf>
    <xf numFmtId="0" fontId="17" fillId="3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3" fillId="2" borderId="0" xfId="20" applyFont="1" applyFill="1" applyAlignment="1" applyProtection="1">
      <alignment vertical="center"/>
      <protection locked="0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0" fontId="13" fillId="3" borderId="0" xfId="21" applyFont="1" applyFill="1" applyAlignment="1">
      <alignment vertical="center"/>
    </xf>
    <xf numFmtId="0" fontId="24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7" fontId="16" fillId="2" borderId="1" xfId="0" applyNumberFormat="1" applyFont="1" applyFill="1" applyBorder="1" applyAlignment="1">
      <alignment horizontal="right" vertical="center"/>
    </xf>
    <xf numFmtId="168" fontId="20" fillId="2" borderId="10" xfId="0" applyNumberFormat="1" applyFont="1" applyFill="1" applyBorder="1" applyAlignment="1" applyProtection="1">
      <alignment horizontal="right" vertical="center"/>
      <protection/>
    </xf>
    <xf numFmtId="168" fontId="20" fillId="2" borderId="15" xfId="0" applyNumberFormat="1" applyFont="1" applyFill="1" applyBorder="1" applyAlignment="1" applyProtection="1">
      <alignment horizontal="right" vertical="center"/>
      <protection/>
    </xf>
    <xf numFmtId="0" fontId="2" fillId="2" borderId="0" xfId="0" applyFont="1" applyFill="1" applyBorder="1" applyAlignment="1">
      <alignment horizontal="center" vertical="center" wrapText="1"/>
    </xf>
    <xf numFmtId="166" fontId="20" fillId="2" borderId="2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vertical="center"/>
    </xf>
    <xf numFmtId="0" fontId="21" fillId="5" borderId="0" xfId="23" applyFont="1" applyFill="1">
      <alignment/>
      <protection/>
    </xf>
    <xf numFmtId="0" fontId="21" fillId="5" borderId="0" xfId="23" applyFont="1" applyFill="1" applyAlignment="1">
      <alignment horizontal="center"/>
      <protection/>
    </xf>
    <xf numFmtId="0" fontId="21" fillId="5" borderId="0" xfId="23" applyFont="1" applyFill="1" applyAlignment="1">
      <alignment horizontal="center" vertical="center"/>
      <protection/>
    </xf>
    <xf numFmtId="0" fontId="11" fillId="0" borderId="0" xfId="23" applyFont="1">
      <alignment/>
      <protection/>
    </xf>
    <xf numFmtId="0" fontId="28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horizontal="center"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0" fontId="18" fillId="2" borderId="2" xfId="0" applyFont="1" applyFill="1" applyBorder="1" applyAlignment="1">
      <alignment vertical="center"/>
    </xf>
    <xf numFmtId="166" fontId="18" fillId="2" borderId="0" xfId="24" applyNumberFormat="1" applyFont="1" applyFill="1" applyAlignment="1">
      <alignment vertical="center"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7" fontId="21" fillId="6" borderId="4" xfId="0" applyNumberFormat="1" applyFont="1" applyFill="1" applyBorder="1" applyAlignment="1">
      <alignment horizontal="center" vertical="center"/>
    </xf>
    <xf numFmtId="170" fontId="17" fillId="2" borderId="6" xfId="24" applyNumberFormat="1" applyFont="1" applyFill="1" applyBorder="1" applyAlignment="1">
      <alignment horizontal="center" vertical="center" wrapText="1"/>
    </xf>
    <xf numFmtId="170" fontId="17" fillId="2" borderId="9" xfId="24" applyNumberFormat="1" applyFont="1" applyFill="1" applyBorder="1" applyAlignment="1">
      <alignment horizontal="center" vertical="center" wrapText="1"/>
    </xf>
    <xf numFmtId="170" fontId="17" fillId="2" borderId="7" xfId="24" applyNumberFormat="1" applyFont="1" applyFill="1" applyBorder="1" applyAlignment="1">
      <alignment horizontal="center" vertical="center" wrapText="1"/>
    </xf>
    <xf numFmtId="170" fontId="17" fillId="2" borderId="10" xfId="24" applyNumberFormat="1" applyFont="1" applyFill="1" applyBorder="1" applyAlignment="1">
      <alignment horizontal="center" vertical="center" wrapText="1"/>
    </xf>
    <xf numFmtId="170" fontId="17" fillId="2" borderId="5" xfId="24" applyNumberFormat="1" applyFont="1" applyFill="1" applyBorder="1" applyAlignment="1">
      <alignment horizontal="center" vertical="center" wrapText="1"/>
    </xf>
    <xf numFmtId="170" fontId="17" fillId="2" borderId="15" xfId="24" applyNumberFormat="1" applyFont="1" applyFill="1" applyBorder="1" applyAlignment="1">
      <alignment horizontal="center" vertical="center" wrapText="1"/>
    </xf>
    <xf numFmtId="170" fontId="17" fillId="2" borderId="3" xfId="24" applyNumberFormat="1" applyFont="1" applyFill="1" applyBorder="1" applyAlignment="1">
      <alignment horizontal="center" vertical="center" wrapText="1"/>
    </xf>
    <xf numFmtId="170" fontId="17" fillId="2" borderId="0" xfId="24" applyNumberFormat="1" applyFont="1" applyFill="1" applyBorder="1" applyAlignment="1">
      <alignment horizontal="center" vertical="center" wrapText="1"/>
    </xf>
    <xf numFmtId="170" fontId="17" fillId="2" borderId="11" xfId="24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4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0" fillId="2" borderId="1" xfId="0" applyNumberFormat="1" applyFont="1" applyFill="1" applyBorder="1" applyAlignment="1" quotePrefix="1">
      <alignment horizontal="right" vertical="center"/>
    </xf>
    <xf numFmtId="166" fontId="20" fillId="2" borderId="1" xfId="0" applyNumberFormat="1" applyFont="1" applyFill="1" applyBorder="1" applyAlignment="1">
      <alignment horizontal="right" vertical="center"/>
    </xf>
    <xf numFmtId="166" fontId="20" fillId="2" borderId="8" xfId="0" applyNumberFormat="1" applyFont="1" applyFill="1" applyBorder="1" applyAlignment="1">
      <alignment horizontal="right" vertical="center"/>
    </xf>
    <xf numFmtId="168" fontId="20" fillId="2" borderId="1" xfId="0" applyNumberFormat="1" applyFont="1" applyFill="1" applyBorder="1" applyAlignment="1" applyProtection="1">
      <alignment horizontal="right" vertical="center"/>
      <protection/>
    </xf>
    <xf numFmtId="168" fontId="20" fillId="2" borderId="8" xfId="0" applyNumberFormat="1" applyFont="1" applyFill="1" applyBorder="1" applyAlignment="1" applyProtection="1">
      <alignment horizontal="right" vertical="center"/>
      <protection/>
    </xf>
    <xf numFmtId="168" fontId="20" fillId="2" borderId="1" xfId="0" applyNumberFormat="1" applyFont="1" applyFill="1" applyBorder="1" applyAlignment="1">
      <alignment horizontal="right" vertical="center"/>
    </xf>
    <xf numFmtId="168" fontId="20" fillId="2" borderId="8" xfId="0" applyNumberFormat="1" applyFont="1" applyFill="1" applyBorder="1" applyAlignment="1">
      <alignment horizontal="right" vertical="center"/>
    </xf>
    <xf numFmtId="166" fontId="20" fillId="2" borderId="1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 applyProtection="1" quotePrefix="1">
      <alignment horizontal="center" vertical="center"/>
      <protection/>
    </xf>
    <xf numFmtId="166" fontId="20" fillId="2" borderId="8" xfId="0" applyNumberFormat="1" applyFont="1" applyFill="1" applyBorder="1" applyAlignment="1" applyProtection="1" quotePrefix="1">
      <alignment horizontal="center" vertical="center"/>
      <protection/>
    </xf>
    <xf numFmtId="0" fontId="21" fillId="6" borderId="0" xfId="0" applyFont="1" applyFill="1" applyBorder="1" applyAlignment="1">
      <alignment horizontal="center" vertical="center"/>
    </xf>
    <xf numFmtId="166" fontId="20" fillId="2" borderId="7" xfId="0" applyNumberFormat="1" applyFont="1" applyFill="1" applyBorder="1" applyAlignment="1" applyProtection="1" quotePrefix="1">
      <alignment horizontal="center" vertical="center"/>
      <protection/>
    </xf>
    <xf numFmtId="166" fontId="20" fillId="2" borderId="5" xfId="0" applyNumberFormat="1" applyFont="1" applyFill="1" applyBorder="1" applyAlignment="1" applyProtection="1" quotePrefix="1">
      <alignment horizontal="center" vertical="center"/>
      <protection/>
    </xf>
    <xf numFmtId="166" fontId="20" fillId="2" borderId="1" xfId="0" applyNumberFormat="1" applyFont="1" applyFill="1" applyBorder="1" applyAlignment="1" applyProtection="1">
      <alignment horizontal="center" vertical="center"/>
      <protection/>
    </xf>
    <xf numFmtId="166" fontId="20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0" fillId="2" borderId="2" xfId="0" applyNumberFormat="1" applyFont="1" applyFill="1" applyBorder="1" applyAlignment="1" applyProtection="1">
      <alignment horizontal="center" vertical="center"/>
      <protection/>
    </xf>
    <xf numFmtId="166" fontId="20" fillId="2" borderId="7" xfId="0" applyNumberFormat="1" applyFont="1" applyFill="1" applyBorder="1" applyAlignment="1" applyProtection="1">
      <alignment horizontal="right" vertical="center"/>
      <protection/>
    </xf>
    <xf numFmtId="166" fontId="20" fillId="2" borderId="5" xfId="0" applyNumberFormat="1" applyFont="1" applyFill="1" applyBorder="1" applyAlignment="1" applyProtection="1">
      <alignment horizontal="right" vertical="center"/>
      <protection/>
    </xf>
    <xf numFmtId="166" fontId="20" fillId="2" borderId="1" xfId="0" applyNumberFormat="1" applyFont="1" applyFill="1" applyBorder="1" applyAlignment="1" applyProtection="1">
      <alignment horizontal="right" vertical="center"/>
      <protection/>
    </xf>
    <xf numFmtId="166" fontId="20" fillId="2" borderId="8" xfId="0" applyNumberFormat="1" applyFon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97"/>
  <sheetViews>
    <sheetView workbookViewId="0" topLeftCell="A1">
      <selection activeCell="W22" activeCellId="2" sqref="H22:H29 Q22:Q29 W22:W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3" width="10.00390625" style="1" bestFit="1" customWidth="1"/>
    <col min="4" max="5" width="8.7109375" style="1" customWidth="1"/>
    <col min="6" max="7" width="8.7109375" style="1" customWidth="1" outlineLevel="1"/>
    <col min="8" max="8" width="15.7109375" style="1" customWidth="1"/>
    <col min="9" max="16" width="8.7109375" style="1" customWidth="1" outlineLevel="1"/>
    <col min="17" max="17" width="15.7109375" style="1" customWidth="1"/>
    <col min="18" max="18" width="9.421875" style="1" customWidth="1"/>
    <col min="19" max="22" width="8.7109375" style="1" customWidth="1" outlineLevel="1"/>
    <col min="23" max="23" width="15.7109375" style="1" customWidth="1"/>
    <col min="24" max="24" width="9.421875" style="9" bestFit="1" customWidth="1"/>
    <col min="25" max="25" width="9.140625" style="24" hidden="1" customWidth="1"/>
    <col min="26" max="35" width="9.140625" style="1" hidden="1" customWidth="1"/>
    <col min="36" max="37" width="9.140625" style="31" customWidth="1"/>
    <col min="38" max="43" width="9.140625" style="29" customWidth="1"/>
    <col min="44" max="16384" width="9.140625" style="1" customWidth="1"/>
  </cols>
  <sheetData>
    <row r="1" ht="12.75">
      <c r="B1" s="1" t="s">
        <v>12</v>
      </c>
    </row>
    <row r="2" spans="2:7" ht="15" customHeight="1">
      <c r="B2" s="13" t="s">
        <v>20</v>
      </c>
      <c r="C2" s="13"/>
      <c r="D2" s="13"/>
      <c r="E2" s="13"/>
      <c r="F2" s="13"/>
      <c r="G2" s="13"/>
    </row>
    <row r="3" spans="2:7" ht="15" customHeight="1">
      <c r="B3" s="17" t="s">
        <v>42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2" ht="15" customHeight="1">
      <c r="B5" s="124">
        <v>44835</v>
      </c>
      <c r="C5" s="13"/>
      <c r="D5" s="13"/>
      <c r="E5" s="13"/>
      <c r="F5" s="13"/>
      <c r="G5" s="13"/>
      <c r="Q5" s="89" t="s">
        <v>88</v>
      </c>
      <c r="R5" s="89"/>
      <c r="AP5" s="91" t="s">
        <v>41</v>
      </c>
    </row>
    <row r="6" spans="2:43" s="50" customFormat="1" ht="15" customHeight="1">
      <c r="B6" s="62"/>
      <c r="C6" s="63"/>
      <c r="D6" s="63"/>
      <c r="E6" s="63"/>
      <c r="F6" s="63"/>
      <c r="G6" s="63"/>
      <c r="X6" s="19"/>
      <c r="Y6" s="51"/>
      <c r="AJ6" s="49"/>
      <c r="AK6" s="49"/>
      <c r="AL6" s="52"/>
      <c r="AM6" s="52"/>
      <c r="AN6" s="52"/>
      <c r="AO6" s="52"/>
      <c r="AP6" s="52"/>
      <c r="AQ6" s="52"/>
    </row>
    <row r="7" spans="2:43" s="50" customFormat="1" ht="15" customHeight="1">
      <c r="B7" s="153" t="s">
        <v>47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9"/>
      <c r="Y7" s="51"/>
      <c r="AJ7" s="49"/>
      <c r="AK7" s="49"/>
      <c r="AL7" s="52"/>
      <c r="AM7" s="52"/>
      <c r="AN7" s="52"/>
      <c r="AO7" s="52"/>
      <c r="AP7" s="52"/>
      <c r="AQ7" s="52"/>
    </row>
    <row r="8" spans="2:43" ht="12.75" customHeight="1">
      <c r="B8" s="71" t="s">
        <v>31</v>
      </c>
      <c r="C8" s="64"/>
      <c r="D8" s="64"/>
      <c r="E8" s="64"/>
      <c r="F8" s="64"/>
      <c r="G8" s="64"/>
      <c r="H8" s="65"/>
      <c r="I8" s="65"/>
      <c r="J8" s="65"/>
      <c r="K8" s="65"/>
      <c r="L8" s="65"/>
      <c r="M8" s="65"/>
      <c r="N8" s="65"/>
      <c r="O8" s="65"/>
      <c r="P8" s="65"/>
      <c r="Q8" s="19"/>
      <c r="R8" s="19"/>
      <c r="S8" s="65"/>
      <c r="T8" s="65"/>
      <c r="U8" s="65"/>
      <c r="V8" s="65"/>
      <c r="W8" s="65"/>
      <c r="AJ8" s="9"/>
      <c r="AK8" s="9"/>
      <c r="AL8" s="1"/>
      <c r="AM8" s="1"/>
      <c r="AN8" s="1"/>
      <c r="AO8" s="1"/>
      <c r="AP8" s="1"/>
      <c r="AQ8" s="1"/>
    </row>
    <row r="9" spans="2:43" ht="12.75" customHeight="1">
      <c r="B9" s="72" t="s">
        <v>32</v>
      </c>
      <c r="C9" s="48"/>
      <c r="D9" s="48"/>
      <c r="E9" s="48"/>
      <c r="F9" s="48"/>
      <c r="G9" s="48"/>
      <c r="H9" s="67"/>
      <c r="I9" s="67"/>
      <c r="J9" s="67"/>
      <c r="K9" s="67"/>
      <c r="L9" s="67"/>
      <c r="M9" s="67"/>
      <c r="N9" s="67"/>
      <c r="O9" s="67"/>
      <c r="P9" s="67"/>
      <c r="Q9" s="19"/>
      <c r="R9" s="19"/>
      <c r="S9" s="67"/>
      <c r="T9" s="67"/>
      <c r="U9" s="67"/>
      <c r="V9" s="67"/>
      <c r="W9" s="67"/>
      <c r="AJ9" s="9"/>
      <c r="AK9" s="9"/>
      <c r="AL9" s="1"/>
      <c r="AM9" s="1"/>
      <c r="AN9" s="1"/>
      <c r="AO9" s="1"/>
      <c r="AP9" s="1"/>
      <c r="AQ9" s="1"/>
    </row>
    <row r="10" spans="2:43" ht="12.75" customHeight="1">
      <c r="B10" s="73" t="s">
        <v>48</v>
      </c>
      <c r="C10" s="68"/>
      <c r="D10" s="68"/>
      <c r="E10" s="68"/>
      <c r="F10" s="68"/>
      <c r="G10" s="68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0"/>
      <c r="S10" s="69"/>
      <c r="T10" s="69"/>
      <c r="U10" s="69"/>
      <c r="V10" s="69"/>
      <c r="W10" s="69"/>
      <c r="AJ10" s="9"/>
      <c r="AK10" s="9"/>
      <c r="AL10" s="1"/>
      <c r="AM10" s="1"/>
      <c r="AN10" s="1"/>
      <c r="AO10" s="1"/>
      <c r="AP10" s="1"/>
      <c r="AQ10" s="1"/>
    </row>
    <row r="11" spans="2:43" ht="12.75" customHeight="1">
      <c r="B11" s="66"/>
      <c r="C11" s="48"/>
      <c r="D11" s="48"/>
      <c r="E11" s="48"/>
      <c r="F11" s="48"/>
      <c r="G11" s="48"/>
      <c r="H11" s="67"/>
      <c r="I11" s="67"/>
      <c r="J11" s="67"/>
      <c r="K11" s="67"/>
      <c r="L11" s="67"/>
      <c r="M11" s="67"/>
      <c r="N11" s="67"/>
      <c r="O11" s="67"/>
      <c r="P11" s="67"/>
      <c r="Q11" s="19"/>
      <c r="R11" s="19"/>
      <c r="S11" s="67"/>
      <c r="T11" s="67"/>
      <c r="U11" s="67"/>
      <c r="V11" s="67"/>
      <c r="W11" s="67"/>
      <c r="AJ11" s="9"/>
      <c r="AK11" s="9"/>
      <c r="AL11" s="1"/>
      <c r="AM11" s="1"/>
      <c r="AN11" s="1"/>
      <c r="AO11" s="1"/>
      <c r="AP11" s="1"/>
      <c r="AQ11" s="1"/>
    </row>
    <row r="12" ht="12.75" customHeight="1"/>
    <row r="13" spans="2:43" s="14" customFormat="1" ht="15" customHeight="1">
      <c r="B13" s="88" t="s">
        <v>38</v>
      </c>
      <c r="C13" s="18"/>
      <c r="D13" s="18"/>
      <c r="E13" s="18"/>
      <c r="F13" s="18"/>
      <c r="G13" s="18"/>
      <c r="Q13" s="15"/>
      <c r="R13" s="15"/>
      <c r="X13" s="61"/>
      <c r="Y13" s="25"/>
      <c r="AJ13" s="32"/>
      <c r="AK13" s="32"/>
      <c r="AL13" s="30"/>
      <c r="AM13" s="30"/>
      <c r="AN13" s="30"/>
      <c r="AO13" s="30"/>
      <c r="AP13" s="30"/>
      <c r="AQ13" s="30"/>
    </row>
    <row r="14" spans="2:43" s="14" customFormat="1" ht="15" customHeight="1">
      <c r="B14" s="33">
        <v>0.03852</v>
      </c>
      <c r="C14" s="18"/>
      <c r="D14" s="18"/>
      <c r="E14" s="18"/>
      <c r="F14" s="18"/>
      <c r="G14" s="18"/>
      <c r="Q14" s="15"/>
      <c r="R14" s="15"/>
      <c r="X14" s="61"/>
      <c r="Y14" s="25"/>
      <c r="AJ14" s="32"/>
      <c r="AK14" s="32"/>
      <c r="AL14" s="30"/>
      <c r="AM14" s="30"/>
      <c r="AN14" s="30"/>
      <c r="AO14" s="30"/>
      <c r="AP14" s="30"/>
      <c r="AQ14" s="30"/>
    </row>
    <row r="15" spans="2:43" s="14" customFormat="1" ht="15" customHeight="1">
      <c r="B15" s="103" t="s">
        <v>95</v>
      </c>
      <c r="C15" s="18"/>
      <c r="D15" s="18"/>
      <c r="E15" s="18"/>
      <c r="F15" s="18"/>
      <c r="G15" s="18"/>
      <c r="Q15" s="15"/>
      <c r="R15" s="15"/>
      <c r="X15" s="61"/>
      <c r="Y15" s="25"/>
      <c r="AJ15" s="32"/>
      <c r="AK15" s="32"/>
      <c r="AL15" s="30"/>
      <c r="AM15" s="30"/>
      <c r="AN15" s="30"/>
      <c r="AO15" s="30"/>
      <c r="AP15" s="30"/>
      <c r="AQ15" s="30"/>
    </row>
    <row r="16" spans="2:38" ht="13.5" customHeight="1">
      <c r="B16" s="11"/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4"/>
      <c r="R16" s="4"/>
      <c r="T16" s="125" t="s">
        <v>89</v>
      </c>
      <c r="U16" s="126"/>
      <c r="AJ16" s="125" t="s">
        <v>90</v>
      </c>
      <c r="AK16" s="131"/>
      <c r="AL16" s="126"/>
    </row>
    <row r="17" spans="2:38" ht="24" customHeight="1">
      <c r="B17" s="87" t="s">
        <v>40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7"/>
      <c r="U17" s="128"/>
      <c r="V17" s="10"/>
      <c r="W17" s="10"/>
      <c r="AJ17" s="127"/>
      <c r="AK17" s="132"/>
      <c r="AL17" s="128"/>
    </row>
    <row r="18" spans="2:38" ht="15" customHeight="1">
      <c r="B18" s="76" t="s">
        <v>35</v>
      </c>
      <c r="C18" s="12"/>
      <c r="D18" s="12"/>
      <c r="E18" s="12"/>
      <c r="F18" s="12"/>
      <c r="G18" s="12"/>
      <c r="H18" s="148" t="s">
        <v>28</v>
      </c>
      <c r="I18" s="10"/>
      <c r="J18" s="10"/>
      <c r="K18" s="10"/>
      <c r="L18" s="10"/>
      <c r="M18" s="10"/>
      <c r="N18" s="10"/>
      <c r="O18" s="10"/>
      <c r="P18" s="10"/>
      <c r="Q18" s="148" t="s">
        <v>39</v>
      </c>
      <c r="R18" s="101"/>
      <c r="S18" s="10"/>
      <c r="T18" s="127"/>
      <c r="U18" s="128"/>
      <c r="V18" s="10"/>
      <c r="W18" s="148" t="s">
        <v>30</v>
      </c>
      <c r="AJ18" s="127"/>
      <c r="AK18" s="132"/>
      <c r="AL18" s="128"/>
    </row>
    <row r="19" spans="2:38" ht="15" customHeight="1">
      <c r="B19" s="81" t="s">
        <v>36</v>
      </c>
      <c r="C19" s="12"/>
      <c r="D19" s="12"/>
      <c r="E19" s="12"/>
      <c r="F19" s="12"/>
      <c r="G19" s="12"/>
      <c r="H19" s="149"/>
      <c r="I19" s="10"/>
      <c r="J19" s="10"/>
      <c r="K19" s="10"/>
      <c r="L19" s="10"/>
      <c r="M19" s="10"/>
      <c r="N19" s="10"/>
      <c r="O19" s="10"/>
      <c r="P19" s="10"/>
      <c r="Q19" s="149"/>
      <c r="R19" s="101"/>
      <c r="S19" s="10"/>
      <c r="T19" s="129"/>
      <c r="U19" s="130"/>
      <c r="V19" s="10"/>
      <c r="W19" s="149"/>
      <c r="AJ19" s="129"/>
      <c r="AK19" s="133"/>
      <c r="AL19" s="130"/>
    </row>
    <row r="20" spans="2:38" ht="25.5">
      <c r="B20" s="74" t="s">
        <v>96</v>
      </c>
      <c r="C20" s="78" t="s">
        <v>13</v>
      </c>
      <c r="D20" s="60" t="s">
        <v>14</v>
      </c>
      <c r="E20" s="60" t="s">
        <v>0</v>
      </c>
      <c r="F20" s="60" t="s">
        <v>15</v>
      </c>
      <c r="G20" s="80" t="s">
        <v>16</v>
      </c>
      <c r="H20" s="150"/>
      <c r="I20" s="82" t="s">
        <v>17</v>
      </c>
      <c r="J20" s="26" t="s">
        <v>18</v>
      </c>
      <c r="K20" s="26" t="s">
        <v>6</v>
      </c>
      <c r="L20" s="26" t="s">
        <v>5</v>
      </c>
      <c r="M20" s="26" t="s">
        <v>1</v>
      </c>
      <c r="N20" s="34" t="s">
        <v>26</v>
      </c>
      <c r="O20" s="79" t="s">
        <v>27</v>
      </c>
      <c r="P20" s="79" t="s">
        <v>91</v>
      </c>
      <c r="Q20" s="150"/>
      <c r="R20" s="75" t="s">
        <v>3</v>
      </c>
      <c r="S20" s="82" t="s">
        <v>4</v>
      </c>
      <c r="T20" s="34" t="s">
        <v>45</v>
      </c>
      <c r="U20" s="34" t="s">
        <v>46</v>
      </c>
      <c r="V20" s="77" t="s">
        <v>19</v>
      </c>
      <c r="W20" s="150"/>
      <c r="AJ20" s="34" t="s">
        <v>92</v>
      </c>
      <c r="AK20" s="34" t="s">
        <v>93</v>
      </c>
      <c r="AL20" s="34" t="s">
        <v>46</v>
      </c>
    </row>
    <row r="21" spans="2:43" ht="12.75">
      <c r="B21" s="16" t="s">
        <v>34</v>
      </c>
      <c r="C21" s="20"/>
      <c r="D21" s="21"/>
      <c r="E21" s="20"/>
      <c r="F21" s="21"/>
      <c r="G21" s="21"/>
      <c r="H21" s="22"/>
      <c r="I21" s="21"/>
      <c r="J21" s="20"/>
      <c r="K21" s="21"/>
      <c r="L21" s="21"/>
      <c r="M21" s="21"/>
      <c r="N21" s="21"/>
      <c r="O21" s="21"/>
      <c r="P21" s="21"/>
      <c r="Q21" s="22"/>
      <c r="R21" s="102"/>
      <c r="S21" s="20"/>
      <c r="T21" s="21"/>
      <c r="U21" s="98"/>
      <c r="V21" s="27"/>
      <c r="W21" s="27"/>
      <c r="AJ21" s="119"/>
      <c r="AK21" s="119"/>
      <c r="AL21" s="119"/>
      <c r="AM21" s="1"/>
      <c r="AN21" s="1"/>
      <c r="AO21" s="1"/>
      <c r="AP21" s="1"/>
      <c r="AQ21" s="1"/>
    </row>
    <row r="22" spans="2:43" ht="12.75">
      <c r="B22" s="6" t="s">
        <v>25</v>
      </c>
      <c r="C22" s="146">
        <f>ROUND(B14*C67,6)</f>
        <v>0.835182</v>
      </c>
      <c r="D22" s="146">
        <f>ROUND(B14*C68,6)</f>
        <v>0.045553</v>
      </c>
      <c r="E22" s="146">
        <f>C69</f>
        <v>0.007946</v>
      </c>
      <c r="F22" s="146">
        <f>C70</f>
        <v>0</v>
      </c>
      <c r="G22" s="146">
        <f>C71</f>
        <v>0</v>
      </c>
      <c r="H22" s="158">
        <f>SUM(C22:G27)</f>
        <v>0.8886809999999999</v>
      </c>
      <c r="I22" s="151" t="s">
        <v>29</v>
      </c>
      <c r="J22" s="58">
        <v>0</v>
      </c>
      <c r="K22" s="156">
        <f>ROUND(B14*D83,6)</f>
        <v>0.156271</v>
      </c>
      <c r="L22" s="163">
        <f>C84</f>
        <v>0.001186</v>
      </c>
      <c r="M22" s="163">
        <f>C85</f>
        <v>0.000339</v>
      </c>
      <c r="N22" s="151" t="s">
        <v>29</v>
      </c>
      <c r="O22" s="154" t="s">
        <v>29</v>
      </c>
      <c r="P22" s="154" t="s">
        <v>29</v>
      </c>
      <c r="Q22" s="23">
        <f>J22+K22+L22+M22</f>
        <v>0.157796</v>
      </c>
      <c r="R22" s="156">
        <v>0</v>
      </c>
      <c r="S22" s="161">
        <f>C90</f>
        <v>0</v>
      </c>
      <c r="T22" s="90">
        <f>+AJ22+AK22</f>
        <v>-0.34659999999999996</v>
      </c>
      <c r="U22" s="97">
        <v>0.00222</v>
      </c>
      <c r="V22" s="156">
        <f>+C97</f>
        <v>0</v>
      </c>
      <c r="W22" s="23">
        <f>+R22+S22+T22+V22+U22</f>
        <v>-0.34437999999999996</v>
      </c>
      <c r="AJ22" s="117">
        <v>0</v>
      </c>
      <c r="AK22" s="121">
        <v>-0.34659999999999996</v>
      </c>
      <c r="AL22" s="117">
        <v>0.004699999999999999</v>
      </c>
      <c r="AM22" s="1"/>
      <c r="AN22" s="1"/>
      <c r="AO22" s="1"/>
      <c r="AP22" s="1"/>
      <c r="AQ22" s="1"/>
    </row>
    <row r="23" spans="2:43" ht="12.75">
      <c r="B23" s="6" t="s">
        <v>7</v>
      </c>
      <c r="C23" s="146"/>
      <c r="D23" s="146"/>
      <c r="E23" s="146"/>
      <c r="F23" s="146"/>
      <c r="G23" s="146"/>
      <c r="H23" s="158"/>
      <c r="I23" s="151"/>
      <c r="J23" s="58">
        <f>D76</f>
        <v>0.058571</v>
      </c>
      <c r="K23" s="156"/>
      <c r="L23" s="163"/>
      <c r="M23" s="163"/>
      <c r="N23" s="151"/>
      <c r="O23" s="154"/>
      <c r="P23" s="154"/>
      <c r="Q23" s="23">
        <f>J23+K22+L22+M22</f>
        <v>0.21636699999999998</v>
      </c>
      <c r="R23" s="156"/>
      <c r="S23" s="161"/>
      <c r="T23" s="123">
        <f aca="true" t="shared" si="0" ref="T23:T27">+AJ23+AK23</f>
        <v>-0.30039999999999994</v>
      </c>
      <c r="U23" s="115">
        <v>0.00222</v>
      </c>
      <c r="V23" s="156"/>
      <c r="W23" s="23">
        <f>+R22+S22+T23+V22+U23</f>
        <v>-0.29817999999999995</v>
      </c>
      <c r="AJ23" s="117">
        <v>0.0462</v>
      </c>
      <c r="AK23" s="121">
        <v>-0.34659999999999996</v>
      </c>
      <c r="AL23" s="117">
        <v>0.004699999999999999</v>
      </c>
      <c r="AM23" s="1"/>
      <c r="AN23" s="1"/>
      <c r="AO23" s="1"/>
      <c r="AP23" s="1"/>
      <c r="AQ23" s="1"/>
    </row>
    <row r="24" spans="2:43" ht="12.75">
      <c r="B24" s="6" t="s">
        <v>8</v>
      </c>
      <c r="C24" s="146"/>
      <c r="D24" s="146"/>
      <c r="E24" s="146"/>
      <c r="F24" s="146"/>
      <c r="G24" s="146"/>
      <c r="H24" s="158"/>
      <c r="I24" s="151"/>
      <c r="J24" s="58">
        <f>D77</f>
        <v>0.053608</v>
      </c>
      <c r="K24" s="156"/>
      <c r="L24" s="163"/>
      <c r="M24" s="163"/>
      <c r="N24" s="151"/>
      <c r="O24" s="154"/>
      <c r="P24" s="154"/>
      <c r="Q24" s="23">
        <f>J24+K22+L22+M22</f>
        <v>0.21140399999999998</v>
      </c>
      <c r="R24" s="156"/>
      <c r="S24" s="161"/>
      <c r="T24" s="123">
        <f t="shared" si="0"/>
        <v>-0.3193</v>
      </c>
      <c r="U24" s="115">
        <v>0.00222</v>
      </c>
      <c r="V24" s="156"/>
      <c r="W24" s="23">
        <f>+R22+S22+T24+V22+U24</f>
        <v>-0.31708</v>
      </c>
      <c r="AJ24" s="117">
        <v>0.0273</v>
      </c>
      <c r="AK24" s="121">
        <v>-0.34659999999999996</v>
      </c>
      <c r="AL24" s="117">
        <v>0.004699999999999999</v>
      </c>
      <c r="AM24" s="1"/>
      <c r="AN24" s="1"/>
      <c r="AO24" s="1"/>
      <c r="AP24" s="1"/>
      <c r="AQ24" s="1"/>
    </row>
    <row r="25" spans="2:43" ht="12.75">
      <c r="B25" s="6" t="s">
        <v>9</v>
      </c>
      <c r="C25" s="146"/>
      <c r="D25" s="146"/>
      <c r="E25" s="146"/>
      <c r="F25" s="146"/>
      <c r="G25" s="146"/>
      <c r="H25" s="158"/>
      <c r="I25" s="151"/>
      <c r="J25" s="58">
        <f>D78</f>
        <v>0.053834</v>
      </c>
      <c r="K25" s="156"/>
      <c r="L25" s="163"/>
      <c r="M25" s="163"/>
      <c r="N25" s="151"/>
      <c r="O25" s="154"/>
      <c r="P25" s="154"/>
      <c r="Q25" s="23">
        <f>J25+K22+L22+M22</f>
        <v>0.21162999999999998</v>
      </c>
      <c r="R25" s="156"/>
      <c r="S25" s="161"/>
      <c r="T25" s="123">
        <f t="shared" si="0"/>
        <v>-0.32449999999999996</v>
      </c>
      <c r="U25" s="115">
        <v>0.00222</v>
      </c>
      <c r="V25" s="156"/>
      <c r="W25" s="23">
        <f>+R22+S22+T25+V22+U25</f>
        <v>-0.32227999999999996</v>
      </c>
      <c r="AJ25" s="117">
        <v>0.022099999999999998</v>
      </c>
      <c r="AK25" s="121">
        <v>-0.34659999999999996</v>
      </c>
      <c r="AL25" s="117">
        <v>0.004699999999999999</v>
      </c>
      <c r="AM25" s="1"/>
      <c r="AN25" s="1"/>
      <c r="AO25" s="1"/>
      <c r="AP25" s="1"/>
      <c r="AQ25" s="1"/>
    </row>
    <row r="26" spans="2:43" ht="12.75">
      <c r="B26" s="6" t="s">
        <v>10</v>
      </c>
      <c r="C26" s="146"/>
      <c r="D26" s="146"/>
      <c r="E26" s="146"/>
      <c r="F26" s="146"/>
      <c r="G26" s="146"/>
      <c r="H26" s="158"/>
      <c r="I26" s="151"/>
      <c r="J26" s="58">
        <f>D79</f>
        <v>0.040225</v>
      </c>
      <c r="K26" s="156"/>
      <c r="L26" s="163"/>
      <c r="M26" s="163"/>
      <c r="N26" s="151"/>
      <c r="O26" s="154"/>
      <c r="P26" s="154"/>
      <c r="Q26" s="23">
        <f>J26+K22+L22+M22</f>
        <v>0.198021</v>
      </c>
      <c r="R26" s="156"/>
      <c r="S26" s="161"/>
      <c r="T26" s="123">
        <f t="shared" si="0"/>
        <v>0.0158</v>
      </c>
      <c r="U26" s="115">
        <v>0.00222</v>
      </c>
      <c r="V26" s="156"/>
      <c r="W26" s="23">
        <f>+R22+S22+T26+V22+U26</f>
        <v>0.01802</v>
      </c>
      <c r="AJ26" s="117">
        <v>0.0158</v>
      </c>
      <c r="AK26" s="121">
        <v>0</v>
      </c>
      <c r="AL26" s="117">
        <v>0.004699999999999999</v>
      </c>
      <c r="AM26" s="1"/>
      <c r="AN26" s="1"/>
      <c r="AO26" s="1"/>
      <c r="AP26" s="1"/>
      <c r="AQ26" s="1"/>
    </row>
    <row r="27" spans="2:43" ht="12.75">
      <c r="B27" s="6" t="s">
        <v>11</v>
      </c>
      <c r="C27" s="146"/>
      <c r="D27" s="146"/>
      <c r="E27" s="146"/>
      <c r="F27" s="146"/>
      <c r="G27" s="146"/>
      <c r="H27" s="158"/>
      <c r="I27" s="151"/>
      <c r="J27" s="58">
        <f>D80</f>
        <v>0.020376</v>
      </c>
      <c r="K27" s="156"/>
      <c r="L27" s="164"/>
      <c r="M27" s="164"/>
      <c r="N27" s="151"/>
      <c r="O27" s="154"/>
      <c r="P27" s="154"/>
      <c r="Q27" s="23">
        <f>J27+K22+L22+M22</f>
        <v>0.178172</v>
      </c>
      <c r="R27" s="157"/>
      <c r="S27" s="162"/>
      <c r="T27" s="123">
        <f t="shared" si="0"/>
        <v>0.0066</v>
      </c>
      <c r="U27" s="116">
        <v>0.00222</v>
      </c>
      <c r="V27" s="156"/>
      <c r="W27" s="23">
        <f>+R22+S22+T27+V22+U27</f>
        <v>0.00882</v>
      </c>
      <c r="AJ27" s="122">
        <v>0.0066</v>
      </c>
      <c r="AK27" s="122">
        <v>0</v>
      </c>
      <c r="AL27" s="122">
        <v>0.004699999999999999</v>
      </c>
      <c r="AM27" s="1"/>
      <c r="AN27" s="1"/>
      <c r="AO27" s="1"/>
      <c r="AP27" s="1"/>
      <c r="AQ27" s="1"/>
    </row>
    <row r="28" spans="2:43" ht="12.75">
      <c r="B28" s="45" t="s">
        <v>43</v>
      </c>
      <c r="C28" s="146"/>
      <c r="D28" s="146"/>
      <c r="E28" s="146"/>
      <c r="F28" s="146"/>
      <c r="G28" s="146"/>
      <c r="H28" s="158"/>
      <c r="I28" s="151"/>
      <c r="J28" s="58">
        <f aca="true" t="shared" si="1" ref="J28:J29">D81</f>
        <v>0.01</v>
      </c>
      <c r="K28" s="156"/>
      <c r="L28" s="160">
        <f>+D84</f>
        <v>0.0006</v>
      </c>
      <c r="M28" s="160">
        <f>+D85</f>
        <v>0.000171</v>
      </c>
      <c r="N28" s="151"/>
      <c r="O28" s="154"/>
      <c r="P28" s="154"/>
      <c r="Q28" s="23">
        <f>J28+$K$22+$L$28+$M$28</f>
        <v>0.167042</v>
      </c>
      <c r="R28" s="160">
        <v>0</v>
      </c>
      <c r="S28" s="160">
        <f>+D90</f>
        <v>0</v>
      </c>
      <c r="T28" s="90">
        <v>0</v>
      </c>
      <c r="U28" s="97">
        <v>0</v>
      </c>
      <c r="V28" s="156"/>
      <c r="W28" s="23">
        <f>+R28+S28+T28+V22+U28</f>
        <v>0</v>
      </c>
      <c r="AJ28" s="117">
        <v>0</v>
      </c>
      <c r="AK28" s="121">
        <v>0</v>
      </c>
      <c r="AL28" s="117">
        <v>0</v>
      </c>
      <c r="AM28" s="1"/>
      <c r="AN28" s="1"/>
      <c r="AO28" s="1"/>
      <c r="AP28" s="1"/>
      <c r="AQ28" s="1"/>
    </row>
    <row r="29" spans="2:43" ht="12.75">
      <c r="B29" s="45" t="s">
        <v>44</v>
      </c>
      <c r="C29" s="147"/>
      <c r="D29" s="147"/>
      <c r="E29" s="147"/>
      <c r="F29" s="147"/>
      <c r="G29" s="147"/>
      <c r="H29" s="159"/>
      <c r="I29" s="152"/>
      <c r="J29" s="58">
        <f t="shared" si="1"/>
        <v>0.002782</v>
      </c>
      <c r="K29" s="157"/>
      <c r="L29" s="157"/>
      <c r="M29" s="157"/>
      <c r="N29" s="152"/>
      <c r="O29" s="155"/>
      <c r="P29" s="155"/>
      <c r="Q29" s="23">
        <f>J29+$K$22+$L$28+$M$28</f>
        <v>0.159824</v>
      </c>
      <c r="R29" s="157"/>
      <c r="S29" s="157"/>
      <c r="T29" s="90">
        <v>0</v>
      </c>
      <c r="U29" s="97">
        <v>0</v>
      </c>
      <c r="V29" s="157"/>
      <c r="W29" s="23">
        <f>+R28+S28+T29+V22+U29</f>
        <v>0</v>
      </c>
      <c r="AJ29" s="118">
        <v>0</v>
      </c>
      <c r="AK29" s="122">
        <v>0</v>
      </c>
      <c r="AL29" s="118">
        <v>0</v>
      </c>
      <c r="AM29" s="1"/>
      <c r="AN29" s="1"/>
      <c r="AO29" s="1"/>
      <c r="AP29" s="1"/>
      <c r="AQ29" s="1"/>
    </row>
    <row r="30" spans="2:23" ht="12.75">
      <c r="B30" s="44" t="s">
        <v>33</v>
      </c>
      <c r="C30" s="37"/>
      <c r="D30" s="55"/>
      <c r="E30" s="37"/>
      <c r="F30" s="37"/>
      <c r="G30" s="41"/>
      <c r="H30" s="38"/>
      <c r="I30" s="53"/>
      <c r="J30" s="39"/>
      <c r="K30" s="42"/>
      <c r="L30" s="39"/>
      <c r="M30" s="39"/>
      <c r="N30" s="39"/>
      <c r="O30" s="39"/>
      <c r="P30" s="39"/>
      <c r="Q30" s="38"/>
      <c r="R30" s="38"/>
      <c r="S30" s="39"/>
      <c r="T30" s="39"/>
      <c r="U30" s="42"/>
      <c r="V30" s="28"/>
      <c r="W30" s="28"/>
    </row>
    <row r="31" spans="2:43" s="9" customFormat="1" ht="12.75">
      <c r="B31" s="45" t="s">
        <v>23</v>
      </c>
      <c r="C31" s="139" t="s">
        <v>29</v>
      </c>
      <c r="D31" s="139" t="s">
        <v>29</v>
      </c>
      <c r="E31" s="144">
        <f>E69</f>
        <v>88.41</v>
      </c>
      <c r="F31" s="139" t="s">
        <v>29</v>
      </c>
      <c r="G31" s="139" t="s">
        <v>29</v>
      </c>
      <c r="H31" s="134">
        <f>SUM(C31:G33)</f>
        <v>88.41</v>
      </c>
      <c r="I31" s="56">
        <f>D73</f>
        <v>56.44</v>
      </c>
      <c r="J31" s="139" t="s">
        <v>29</v>
      </c>
      <c r="K31" s="139" t="s">
        <v>29</v>
      </c>
      <c r="L31" s="139" t="s">
        <v>29</v>
      </c>
      <c r="M31" s="139" t="s">
        <v>29</v>
      </c>
      <c r="N31" s="142">
        <f>D86</f>
        <v>0</v>
      </c>
      <c r="O31" s="142">
        <f>D87</f>
        <v>0</v>
      </c>
      <c r="P31" s="142">
        <f>E87</f>
        <v>0</v>
      </c>
      <c r="Q31" s="46">
        <f>I31+N31+O31</f>
        <v>56.44</v>
      </c>
      <c r="R31" s="46"/>
      <c r="S31" s="139" t="s">
        <v>29</v>
      </c>
      <c r="T31" s="142">
        <f>D91</f>
        <v>-26.13</v>
      </c>
      <c r="U31" s="99"/>
      <c r="V31" s="139" t="s">
        <v>29</v>
      </c>
      <c r="W31" s="134">
        <f>T31</f>
        <v>-26.13</v>
      </c>
      <c r="Y31" s="40"/>
      <c r="AJ31" s="31"/>
      <c r="AK31" s="31"/>
      <c r="AL31" s="31"/>
      <c r="AM31" s="31"/>
      <c r="AN31" s="31"/>
      <c r="AO31" s="31"/>
      <c r="AP31" s="31"/>
      <c r="AQ31" s="31"/>
    </row>
    <row r="32" spans="2:23" ht="12.75">
      <c r="B32" s="45" t="s">
        <v>21</v>
      </c>
      <c r="C32" s="140"/>
      <c r="D32" s="140"/>
      <c r="E32" s="144"/>
      <c r="F32" s="140"/>
      <c r="G32" s="140"/>
      <c r="H32" s="134"/>
      <c r="I32" s="56">
        <f>D74</f>
        <v>399.66999999999996</v>
      </c>
      <c r="J32" s="140"/>
      <c r="K32" s="140"/>
      <c r="L32" s="140"/>
      <c r="M32" s="140"/>
      <c r="N32" s="142"/>
      <c r="O32" s="142"/>
      <c r="P32" s="142"/>
      <c r="Q32" s="46">
        <f>I32+N31+O31</f>
        <v>399.66999999999996</v>
      </c>
      <c r="R32" s="46"/>
      <c r="S32" s="140"/>
      <c r="T32" s="142"/>
      <c r="U32" s="99"/>
      <c r="V32" s="140"/>
      <c r="W32" s="134"/>
    </row>
    <row r="33" spans="2:23" ht="12.75">
      <c r="B33" s="43" t="s">
        <v>22</v>
      </c>
      <c r="C33" s="141"/>
      <c r="D33" s="141"/>
      <c r="E33" s="145"/>
      <c r="F33" s="141"/>
      <c r="G33" s="141"/>
      <c r="H33" s="135"/>
      <c r="I33" s="57">
        <f>D75</f>
        <v>860.9200000000001</v>
      </c>
      <c r="J33" s="141"/>
      <c r="K33" s="141"/>
      <c r="L33" s="141"/>
      <c r="M33" s="141"/>
      <c r="N33" s="143"/>
      <c r="O33" s="143"/>
      <c r="P33" s="143"/>
      <c r="Q33" s="47">
        <f>I33+N31+O31</f>
        <v>860.9200000000001</v>
      </c>
      <c r="R33" s="47"/>
      <c r="S33" s="141"/>
      <c r="T33" s="143"/>
      <c r="U33" s="100"/>
      <c r="V33" s="141"/>
      <c r="W33" s="135"/>
    </row>
    <row r="34" spans="2:43" s="9" customFormat="1" ht="25.5" customHeight="1">
      <c r="B34" s="83" t="s">
        <v>37</v>
      </c>
      <c r="C34" s="136" t="s">
        <v>94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86"/>
      <c r="Y34" s="84"/>
      <c r="Z34" s="84"/>
      <c r="AA34" s="84"/>
      <c r="AB34" s="85"/>
      <c r="AJ34" s="31"/>
      <c r="AK34" s="31"/>
      <c r="AL34" s="31"/>
      <c r="AM34" s="31"/>
      <c r="AN34" s="31"/>
      <c r="AO34" s="31"/>
      <c r="AP34" s="31"/>
      <c r="AQ34" s="31"/>
    </row>
    <row r="35" spans="2:23" ht="12.75">
      <c r="B35" s="54" t="s">
        <v>24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36"/>
      <c r="R35" s="36"/>
      <c r="S35" s="59"/>
      <c r="T35" s="59"/>
      <c r="U35" s="59"/>
      <c r="V35" s="9"/>
      <c r="W35" s="9"/>
    </row>
    <row r="36" spans="8:23" ht="12.75"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  <c r="S36" s="2"/>
      <c r="T36" s="2"/>
      <c r="U36" s="2"/>
      <c r="V36" s="2"/>
      <c r="W36" s="2"/>
    </row>
    <row r="37" spans="8:23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8:23" ht="12.75"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  <c r="S38" s="2"/>
      <c r="T38" s="2"/>
      <c r="U38" s="2"/>
      <c r="V38" s="2"/>
      <c r="W38" s="2"/>
    </row>
    <row r="39" spans="8:23" ht="12.75">
      <c r="H39" s="7"/>
      <c r="I39" s="7"/>
      <c r="J39" s="7"/>
      <c r="K39" s="7"/>
      <c r="L39" s="7"/>
      <c r="M39" s="7"/>
      <c r="N39" s="7"/>
      <c r="O39" s="7"/>
      <c r="P39" s="7"/>
      <c r="Q39" s="8"/>
      <c r="R39" s="8"/>
      <c r="S39" s="7"/>
      <c r="T39" s="7"/>
      <c r="U39" s="7"/>
      <c r="V39" s="7"/>
      <c r="W39" s="7"/>
    </row>
    <row r="40" spans="8:23" ht="12.75">
      <c r="H40" s="7"/>
      <c r="I40" s="7"/>
      <c r="J40" s="7"/>
      <c r="K40" s="7"/>
      <c r="L40" s="7"/>
      <c r="M40" s="7"/>
      <c r="N40" s="7"/>
      <c r="O40" s="7"/>
      <c r="P40" s="7"/>
      <c r="Q40" s="8"/>
      <c r="R40" s="8"/>
      <c r="S40" s="7"/>
      <c r="T40" s="7"/>
      <c r="U40" s="7"/>
      <c r="V40" s="7"/>
      <c r="W40" s="7"/>
    </row>
    <row r="41" spans="8:43" ht="12.75">
      <c r="H41" s="7"/>
      <c r="I41" s="7"/>
      <c r="J41" s="7"/>
      <c r="K41" s="7"/>
      <c r="L41" s="7"/>
      <c r="M41" s="7"/>
      <c r="N41" s="7"/>
      <c r="O41" s="7"/>
      <c r="P41" s="7"/>
      <c r="Q41" s="8"/>
      <c r="R41" s="8"/>
      <c r="S41" s="7"/>
      <c r="T41" s="7"/>
      <c r="U41" s="7"/>
      <c r="V41" s="7"/>
      <c r="W41" s="7"/>
      <c r="X41" s="1"/>
      <c r="Y41" s="1"/>
      <c r="AJ41" s="1"/>
      <c r="AK41" s="1"/>
      <c r="AL41" s="1"/>
      <c r="AM41" s="1"/>
      <c r="AN41" s="1"/>
      <c r="AO41" s="1"/>
      <c r="AP41" s="1"/>
      <c r="AQ41" s="1"/>
    </row>
    <row r="42" spans="8:43" ht="12.75">
      <c r="H42" s="7"/>
      <c r="I42" s="7"/>
      <c r="J42" s="7"/>
      <c r="K42" s="7"/>
      <c r="L42" s="7"/>
      <c r="M42" s="7"/>
      <c r="N42" s="7"/>
      <c r="O42" s="7"/>
      <c r="P42" s="7"/>
      <c r="Q42" s="8"/>
      <c r="R42" s="8"/>
      <c r="S42" s="7"/>
      <c r="T42" s="7"/>
      <c r="U42" s="7"/>
      <c r="V42" s="7"/>
      <c r="W42" s="7"/>
      <c r="X42" s="1"/>
      <c r="Y42" s="1"/>
      <c r="AJ42" s="1"/>
      <c r="AK42" s="1"/>
      <c r="AL42" s="1"/>
      <c r="AM42" s="1"/>
      <c r="AN42" s="1"/>
      <c r="AO42" s="1"/>
      <c r="AP42" s="1"/>
      <c r="AQ42" s="1"/>
    </row>
    <row r="43" spans="8:43" ht="12.75">
      <c r="H43" s="7"/>
      <c r="I43" s="7"/>
      <c r="J43" s="7"/>
      <c r="K43" s="7"/>
      <c r="L43" s="7"/>
      <c r="M43" s="7"/>
      <c r="N43" s="7"/>
      <c r="O43" s="7"/>
      <c r="P43" s="7"/>
      <c r="Q43" s="8"/>
      <c r="R43" s="8"/>
      <c r="S43" s="7"/>
      <c r="T43" s="7"/>
      <c r="U43" s="7"/>
      <c r="V43" s="7"/>
      <c r="W43" s="7"/>
      <c r="X43" s="1"/>
      <c r="Y43" s="1"/>
      <c r="AJ43" s="1"/>
      <c r="AK43" s="1"/>
      <c r="AL43" s="1"/>
      <c r="AM43" s="1"/>
      <c r="AN43" s="1"/>
      <c r="AO43" s="1"/>
      <c r="AP43" s="1"/>
      <c r="AQ43" s="1"/>
    </row>
    <row r="44" spans="8:43" ht="12.75">
      <c r="H44" s="7"/>
      <c r="I44" s="7"/>
      <c r="J44" s="7"/>
      <c r="K44" s="7"/>
      <c r="L44" s="7"/>
      <c r="M44" s="7"/>
      <c r="N44" s="7"/>
      <c r="O44" s="7"/>
      <c r="P44" s="7"/>
      <c r="Q44" s="8"/>
      <c r="R44" s="8"/>
      <c r="S44" s="7"/>
      <c r="T44" s="7"/>
      <c r="U44" s="7"/>
      <c r="V44" s="7"/>
      <c r="W44" s="7"/>
      <c r="X44" s="1"/>
      <c r="Y44" s="1"/>
      <c r="AJ44" s="1"/>
      <c r="AK44" s="1"/>
      <c r="AL44" s="1"/>
      <c r="AM44" s="1"/>
      <c r="AN44" s="1"/>
      <c r="AO44" s="1"/>
      <c r="AP44" s="1"/>
      <c r="AQ44" s="1"/>
    </row>
    <row r="45" spans="8:43" ht="12.75"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2"/>
      <c r="T45" s="2"/>
      <c r="U45" s="2"/>
      <c r="V45" s="2"/>
      <c r="W45" s="2"/>
      <c r="X45" s="1"/>
      <c r="Y45" s="1"/>
      <c r="AJ45" s="1"/>
      <c r="AK45" s="1"/>
      <c r="AL45" s="1"/>
      <c r="AM45" s="1"/>
      <c r="AN45" s="1"/>
      <c r="AO45" s="1"/>
      <c r="AP45" s="1"/>
      <c r="AQ45" s="1"/>
    </row>
    <row r="62" spans="2:43" ht="12.75">
      <c r="B62" s="50"/>
      <c r="X62" s="1"/>
      <c r="Y62" s="1"/>
      <c r="AJ62" s="1"/>
      <c r="AK62" s="1"/>
      <c r="AL62" s="1"/>
      <c r="AM62" s="1"/>
      <c r="AN62" s="1"/>
      <c r="AO62" s="1"/>
      <c r="AP62" s="1"/>
      <c r="AQ62" s="1"/>
    </row>
    <row r="63" spans="2:43" ht="12.75">
      <c r="B63" s="50"/>
      <c r="X63" s="1"/>
      <c r="Y63" s="1"/>
      <c r="AJ63" s="1"/>
      <c r="AK63" s="1"/>
      <c r="AL63" s="1"/>
      <c r="AM63" s="1"/>
      <c r="AN63" s="1"/>
      <c r="AO63" s="1"/>
      <c r="AP63" s="1"/>
      <c r="AQ63" s="1"/>
    </row>
    <row r="64" spans="2:43" ht="12.75">
      <c r="B64" s="50"/>
      <c r="X64" s="1"/>
      <c r="Y64" s="1"/>
      <c r="AJ64" s="1"/>
      <c r="AK64" s="1"/>
      <c r="AL64" s="1"/>
      <c r="AM64" s="1"/>
      <c r="AN64" s="1"/>
      <c r="AO64" s="1"/>
      <c r="AP64" s="1"/>
      <c r="AQ64" s="1"/>
    </row>
    <row r="65" spans="2:43" ht="12.75">
      <c r="B65" s="50"/>
      <c r="X65" s="1"/>
      <c r="Y65" s="1"/>
      <c r="AJ65" s="1"/>
      <c r="AK65" s="1"/>
      <c r="AL65" s="1"/>
      <c r="AM65" s="1"/>
      <c r="AN65" s="1"/>
      <c r="AO65" s="1"/>
      <c r="AP65" s="1"/>
      <c r="AQ65" s="1"/>
    </row>
    <row r="66" spans="2:43" ht="12.75">
      <c r="B66" s="50"/>
      <c r="X66" s="1"/>
      <c r="Y66" s="1"/>
      <c r="AJ66" s="1"/>
      <c r="AK66" s="1"/>
      <c r="AL66" s="1"/>
      <c r="AM66" s="1"/>
      <c r="AN66" s="1"/>
      <c r="AO66" s="1"/>
      <c r="AP66" s="1"/>
      <c r="AQ66" s="1"/>
    </row>
    <row r="67" spans="2:43" ht="12.75" customHeight="1">
      <c r="B67" s="92" t="s">
        <v>13</v>
      </c>
      <c r="C67" s="93">
        <v>21.681788</v>
      </c>
      <c r="D67" s="29"/>
      <c r="E67" s="29"/>
      <c r="X67" s="1"/>
      <c r="Y67" s="1"/>
      <c r="AJ67" s="1"/>
      <c r="AK67" s="1"/>
      <c r="AL67" s="1"/>
      <c r="AM67" s="1"/>
      <c r="AN67" s="1"/>
      <c r="AO67" s="1"/>
      <c r="AP67" s="1"/>
      <c r="AQ67" s="1"/>
    </row>
    <row r="68" spans="2:43" ht="12.75" customHeight="1">
      <c r="B68" s="92" t="s">
        <v>14</v>
      </c>
      <c r="C68" s="93">
        <v>1.182573</v>
      </c>
      <c r="D68" s="29"/>
      <c r="E68" s="29"/>
      <c r="X68" s="1"/>
      <c r="Y68" s="1"/>
      <c r="AJ68" s="1"/>
      <c r="AK68" s="1"/>
      <c r="AL68" s="1"/>
      <c r="AM68" s="1"/>
      <c r="AN68" s="1"/>
      <c r="AO68" s="1"/>
      <c r="AP68" s="1"/>
      <c r="AQ68" s="1"/>
    </row>
    <row r="69" spans="2:43" ht="12.75" customHeight="1">
      <c r="B69" s="94" t="s">
        <v>0</v>
      </c>
      <c r="C69" s="95">
        <v>0.007946</v>
      </c>
      <c r="D69" s="96">
        <v>67.32</v>
      </c>
      <c r="E69" s="96">
        <v>88.41</v>
      </c>
      <c r="X69" s="1"/>
      <c r="Y69" s="1"/>
      <c r="AJ69" s="1"/>
      <c r="AK69" s="1"/>
      <c r="AL69" s="1"/>
      <c r="AM69" s="1"/>
      <c r="AN69" s="1"/>
      <c r="AO69" s="1"/>
      <c r="AP69" s="1"/>
      <c r="AQ69" s="1"/>
    </row>
    <row r="70" spans="2:43" ht="12.75" customHeight="1">
      <c r="B70" s="94" t="s">
        <v>15</v>
      </c>
      <c r="C70" s="95">
        <v>0</v>
      </c>
      <c r="D70" s="30"/>
      <c r="E70" s="29"/>
      <c r="X70" s="1"/>
      <c r="Y70" s="1"/>
      <c r="AJ70" s="1"/>
      <c r="AK70" s="1"/>
      <c r="AL70" s="1"/>
      <c r="AM70" s="1"/>
      <c r="AN70" s="1"/>
      <c r="AO70" s="1"/>
      <c r="AP70" s="1"/>
      <c r="AQ70" s="1"/>
    </row>
    <row r="71" spans="2:43" ht="12.75" customHeight="1">
      <c r="B71" s="94" t="s">
        <v>16</v>
      </c>
      <c r="C71" s="95">
        <v>0</v>
      </c>
      <c r="D71" s="30"/>
      <c r="E71" s="29"/>
      <c r="X71" s="1"/>
      <c r="Y71" s="1"/>
      <c r="AJ71" s="1"/>
      <c r="AK71" s="1"/>
      <c r="AL71" s="1"/>
      <c r="AM71" s="1"/>
      <c r="AN71" s="1"/>
      <c r="AO71" s="1"/>
      <c r="AP71" s="1"/>
      <c r="AQ71" s="1"/>
    </row>
    <row r="72" spans="2:43" ht="12.75" customHeight="1">
      <c r="B72" s="50"/>
      <c r="X72" s="1"/>
      <c r="Y72" s="1"/>
      <c r="AJ72" s="1"/>
      <c r="AK72" s="1"/>
      <c r="AL72" s="1"/>
      <c r="AM72" s="1"/>
      <c r="AN72" s="1"/>
      <c r="AO72" s="1"/>
      <c r="AP72" s="1"/>
      <c r="AQ72" s="1"/>
    </row>
    <row r="73" spans="2:43" ht="12.75" customHeight="1">
      <c r="B73" s="94" t="s">
        <v>17</v>
      </c>
      <c r="C73" s="96">
        <v>66.32000000000001</v>
      </c>
      <c r="D73" s="96">
        <v>56.44</v>
      </c>
      <c r="E73" s="96">
        <v>61.089999999999996</v>
      </c>
      <c r="F73" s="96">
        <v>56.22</v>
      </c>
      <c r="G73" s="96">
        <v>73.29</v>
      </c>
      <c r="H73" s="96">
        <v>84.19</v>
      </c>
      <c r="X73" s="1"/>
      <c r="Y73" s="1"/>
      <c r="AJ73" s="1"/>
      <c r="AK73" s="1"/>
      <c r="AL73" s="1"/>
      <c r="AM73" s="1"/>
      <c r="AN73" s="1"/>
      <c r="AO73" s="1"/>
      <c r="AP73" s="1"/>
      <c r="AQ73" s="1"/>
    </row>
    <row r="74" spans="2:43" ht="12.75" customHeight="1">
      <c r="B74" s="94"/>
      <c r="C74" s="96">
        <v>463.27000000000004</v>
      </c>
      <c r="D74" s="96">
        <v>399.66999999999996</v>
      </c>
      <c r="E74" s="96">
        <v>410.41999999999996</v>
      </c>
      <c r="F74" s="96">
        <v>392.16999999999996</v>
      </c>
      <c r="G74" s="96">
        <v>495.05000000000007</v>
      </c>
      <c r="H74" s="96">
        <v>533.1600000000001</v>
      </c>
      <c r="X74" s="1"/>
      <c r="Y74" s="1"/>
      <c r="AJ74" s="1"/>
      <c r="AK74" s="1"/>
      <c r="AL74" s="1"/>
      <c r="AM74" s="1"/>
      <c r="AN74" s="1"/>
      <c r="AO74" s="1"/>
      <c r="AP74" s="1"/>
      <c r="AQ74" s="1"/>
    </row>
    <row r="75" spans="2:43" ht="12.75" customHeight="1">
      <c r="B75" s="94"/>
      <c r="C75" s="96">
        <v>1020.27</v>
      </c>
      <c r="D75" s="96">
        <v>860.9200000000001</v>
      </c>
      <c r="E75" s="96">
        <v>920.19</v>
      </c>
      <c r="F75" s="96">
        <v>866.1</v>
      </c>
      <c r="G75" s="96">
        <v>1121.81</v>
      </c>
      <c r="H75" s="96">
        <v>1307.6699999999998</v>
      </c>
      <c r="X75" s="1"/>
      <c r="Y75" s="1"/>
      <c r="AJ75" s="1"/>
      <c r="AK75" s="1"/>
      <c r="AL75" s="1"/>
      <c r="AM75" s="1"/>
      <c r="AN75" s="1"/>
      <c r="AO75" s="1"/>
      <c r="AP75" s="1"/>
      <c r="AQ75" s="1"/>
    </row>
    <row r="76" spans="2:43" ht="12.75" customHeight="1">
      <c r="B76" s="94" t="s">
        <v>18</v>
      </c>
      <c r="C76" s="95">
        <v>0.07822899999999999</v>
      </c>
      <c r="D76" s="95">
        <v>0.058571</v>
      </c>
      <c r="E76" s="95">
        <v>0.08089600000000001</v>
      </c>
      <c r="F76" s="95">
        <v>0.101607</v>
      </c>
      <c r="G76" s="95">
        <v>0.140008</v>
      </c>
      <c r="H76" s="95">
        <v>0.182527</v>
      </c>
      <c r="X76" s="1"/>
      <c r="Y76" s="1"/>
      <c r="AJ76" s="1"/>
      <c r="AK76" s="1"/>
      <c r="AL76" s="1"/>
      <c r="AM76" s="1"/>
      <c r="AN76" s="1"/>
      <c r="AO76" s="1"/>
      <c r="AP76" s="1"/>
      <c r="AQ76" s="1"/>
    </row>
    <row r="77" spans="2:43" ht="12.75" customHeight="1">
      <c r="B77" s="49"/>
      <c r="C77" s="95">
        <v>0.071601</v>
      </c>
      <c r="D77" s="95">
        <v>0.053608</v>
      </c>
      <c r="E77" s="95">
        <v>0.074042</v>
      </c>
      <c r="F77" s="95">
        <v>0.092998</v>
      </c>
      <c r="G77" s="95">
        <v>0.128146</v>
      </c>
      <c r="H77" s="95">
        <v>0.167062</v>
      </c>
      <c r="X77" s="1"/>
      <c r="Y77" s="1"/>
      <c r="AJ77" s="1"/>
      <c r="AK77" s="1"/>
      <c r="AL77" s="1"/>
      <c r="AM77" s="1"/>
      <c r="AN77" s="1"/>
      <c r="AO77" s="1"/>
      <c r="AP77" s="1"/>
      <c r="AQ77" s="1"/>
    </row>
    <row r="78" spans="2:43" ht="12.75" customHeight="1">
      <c r="B78" s="49"/>
      <c r="C78" s="95">
        <v>0.071902</v>
      </c>
      <c r="D78" s="95">
        <v>0.053834</v>
      </c>
      <c r="E78" s="95">
        <v>0.07435399999999999</v>
      </c>
      <c r="F78" s="95">
        <v>0.093389</v>
      </c>
      <c r="G78" s="95">
        <v>0.128685</v>
      </c>
      <c r="H78" s="95">
        <v>0.167765</v>
      </c>
      <c r="X78" s="1"/>
      <c r="Y78" s="1"/>
      <c r="AJ78" s="1"/>
      <c r="AK78" s="1"/>
      <c r="AL78" s="1"/>
      <c r="AM78" s="1"/>
      <c r="AN78" s="1"/>
      <c r="AO78" s="1"/>
      <c r="AP78" s="1"/>
      <c r="AQ78" s="1"/>
    </row>
    <row r="79" spans="2:43" ht="12.75" customHeight="1">
      <c r="B79" s="49"/>
      <c r="C79" s="95">
        <v>0.053726</v>
      </c>
      <c r="D79" s="95">
        <v>0.040225</v>
      </c>
      <c r="E79" s="95">
        <v>0.055557999999999996</v>
      </c>
      <c r="F79" s="95">
        <v>0.06978100000000001</v>
      </c>
      <c r="G79" s="95">
        <v>0.096155</v>
      </c>
      <c r="H79" s="95">
        <v>0.125355</v>
      </c>
      <c r="X79" s="1"/>
      <c r="Y79" s="1"/>
      <c r="AJ79" s="1"/>
      <c r="AK79" s="1"/>
      <c r="AL79" s="1"/>
      <c r="AM79" s="1"/>
      <c r="AN79" s="1"/>
      <c r="AO79" s="1"/>
      <c r="AP79" s="1"/>
      <c r="AQ79" s="1"/>
    </row>
    <row r="80" spans="2:43" ht="12.75" customHeight="1">
      <c r="B80" s="49"/>
      <c r="C80" s="95">
        <v>0.027214000000000002</v>
      </c>
      <c r="D80" s="95">
        <v>0.020376</v>
      </c>
      <c r="E80" s="95">
        <v>0.028142</v>
      </c>
      <c r="F80" s="95">
        <v>0.035346999999999996</v>
      </c>
      <c r="G80" s="95">
        <v>0.048706</v>
      </c>
      <c r="H80" s="95">
        <v>0.063498</v>
      </c>
      <c r="X80" s="1"/>
      <c r="Y80" s="1"/>
      <c r="AJ80" s="1"/>
      <c r="AK80" s="1"/>
      <c r="AL80" s="1"/>
      <c r="AM80" s="1"/>
      <c r="AN80" s="1"/>
      <c r="AO80" s="1"/>
      <c r="AP80" s="1"/>
      <c r="AQ80" s="1"/>
    </row>
    <row r="81" spans="2:43" ht="12.75" customHeight="1">
      <c r="B81" s="49"/>
      <c r="C81" s="95">
        <v>0.013356</v>
      </c>
      <c r="D81" s="95">
        <v>0.01</v>
      </c>
      <c r="E81" s="95">
        <v>0.013812</v>
      </c>
      <c r="F81" s="95">
        <v>0.017346999999999998</v>
      </c>
      <c r="G81" s="95">
        <v>0.023904</v>
      </c>
      <c r="H81" s="95">
        <v>0.031163</v>
      </c>
      <c r="X81" s="1"/>
      <c r="Y81" s="1"/>
      <c r="AJ81" s="1"/>
      <c r="AK81" s="1"/>
      <c r="AL81" s="1"/>
      <c r="AM81" s="1"/>
      <c r="AN81" s="1"/>
      <c r="AO81" s="1"/>
      <c r="AP81" s="1"/>
      <c r="AQ81" s="1"/>
    </row>
    <row r="82" spans="2:43" ht="12.75" customHeight="1">
      <c r="B82" s="49"/>
      <c r="C82" s="95">
        <v>0.0037159999999999997</v>
      </c>
      <c r="D82" s="95">
        <v>0.002782</v>
      </c>
      <c r="E82" s="95">
        <v>0.003842</v>
      </c>
      <c r="F82" s="95">
        <v>0.0048259999999999996</v>
      </c>
      <c r="G82" s="95">
        <v>0.0066500000000000005</v>
      </c>
      <c r="H82" s="95">
        <v>0.008669</v>
      </c>
      <c r="X82" s="1"/>
      <c r="Y82" s="1"/>
      <c r="AJ82" s="1"/>
      <c r="AK82" s="1"/>
      <c r="AL82" s="1"/>
      <c r="AM82" s="1"/>
      <c r="AN82" s="1"/>
      <c r="AO82" s="1"/>
      <c r="AP82" s="1"/>
      <c r="AQ82" s="1"/>
    </row>
    <row r="83" spans="2:43" ht="12.75" customHeight="1">
      <c r="B83" s="92" t="s">
        <v>6</v>
      </c>
      <c r="C83" s="93">
        <v>4.056872</v>
      </c>
      <c r="D83" s="93">
        <v>4.056872</v>
      </c>
      <c r="E83" s="93">
        <v>4.056872</v>
      </c>
      <c r="F83" s="93">
        <v>4.056872</v>
      </c>
      <c r="G83" s="93">
        <v>4.056872</v>
      </c>
      <c r="H83" s="93">
        <v>4.056872</v>
      </c>
      <c r="I83" s="93"/>
      <c r="X83" s="1"/>
      <c r="Y83" s="1"/>
      <c r="AJ83" s="1"/>
      <c r="AK83" s="1"/>
      <c r="AL83" s="1"/>
      <c r="AM83" s="1"/>
      <c r="AN83" s="1"/>
      <c r="AO83" s="1"/>
      <c r="AP83" s="1"/>
      <c r="AQ83" s="1"/>
    </row>
    <row r="84" spans="2:43" ht="12.75" customHeight="1">
      <c r="B84" s="94" t="s">
        <v>5</v>
      </c>
      <c r="C84" s="95">
        <v>0.001186</v>
      </c>
      <c r="D84" s="29">
        <v>0.0006</v>
      </c>
      <c r="X84" s="1"/>
      <c r="Y84" s="1"/>
      <c r="AJ84" s="1"/>
      <c r="AK84" s="1"/>
      <c r="AL84" s="1"/>
      <c r="AM84" s="1"/>
      <c r="AN84" s="1"/>
      <c r="AO84" s="1"/>
      <c r="AP84" s="1"/>
      <c r="AQ84" s="1"/>
    </row>
    <row r="85" spans="2:43" ht="12.75" customHeight="1">
      <c r="B85" s="94" t="s">
        <v>1</v>
      </c>
      <c r="C85" s="95">
        <v>0.000339</v>
      </c>
      <c r="D85" s="95">
        <v>0.000171</v>
      </c>
      <c r="X85" s="1"/>
      <c r="Y85" s="1"/>
      <c r="AJ85" s="1"/>
      <c r="AK85" s="1"/>
      <c r="AL85" s="1"/>
      <c r="AM85" s="1"/>
      <c r="AN85" s="1"/>
      <c r="AO85" s="1"/>
      <c r="AP85" s="1"/>
      <c r="AQ85" s="1"/>
    </row>
    <row r="86" spans="2:43" ht="12.75" customHeight="1">
      <c r="B86" s="94" t="s">
        <v>26</v>
      </c>
      <c r="C86" s="95">
        <v>-0.01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X86" s="1"/>
      <c r="Y86" s="1"/>
      <c r="AJ86" s="1"/>
      <c r="AK86" s="1"/>
      <c r="AL86" s="1"/>
      <c r="AM86" s="1"/>
      <c r="AN86" s="1"/>
      <c r="AO86" s="1"/>
      <c r="AP86" s="1"/>
      <c r="AQ86" s="1"/>
    </row>
    <row r="87" spans="2:43" ht="12.75" customHeight="1">
      <c r="B87" s="94" t="s">
        <v>27</v>
      </c>
      <c r="C87" s="95">
        <v>0.07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X87" s="1"/>
      <c r="Y87" s="1"/>
      <c r="AJ87" s="1"/>
      <c r="AK87" s="1"/>
      <c r="AL87" s="1"/>
      <c r="AM87" s="1"/>
      <c r="AN87" s="1"/>
      <c r="AO87" s="1"/>
      <c r="AP87" s="1"/>
      <c r="AQ87" s="1"/>
    </row>
    <row r="88" spans="2:43" ht="12.75" customHeight="1">
      <c r="B88" s="50"/>
      <c r="X88" s="1"/>
      <c r="Y88" s="1"/>
      <c r="AJ88" s="1"/>
      <c r="AK88" s="1"/>
      <c r="AL88" s="1"/>
      <c r="AM88" s="1"/>
      <c r="AN88" s="1"/>
      <c r="AO88" s="1"/>
      <c r="AP88" s="1"/>
      <c r="AQ88" s="1"/>
    </row>
    <row r="89" spans="2:43" ht="12.75" customHeight="1">
      <c r="B89" s="94" t="s">
        <v>3</v>
      </c>
      <c r="C89" s="120">
        <v>0</v>
      </c>
      <c r="D89" s="120">
        <v>0</v>
      </c>
      <c r="X89" s="1"/>
      <c r="Y89" s="1"/>
      <c r="AJ89" s="1"/>
      <c r="AK89" s="1"/>
      <c r="AL89" s="1"/>
      <c r="AM89" s="1"/>
      <c r="AN89" s="1"/>
      <c r="AO89" s="1"/>
      <c r="AP89" s="1"/>
      <c r="AQ89" s="1"/>
    </row>
    <row r="90" spans="2:43" ht="12.75" customHeight="1">
      <c r="B90" s="94" t="s">
        <v>4</v>
      </c>
      <c r="C90" s="95">
        <v>0</v>
      </c>
      <c r="D90" s="95">
        <v>0</v>
      </c>
      <c r="X90" s="1"/>
      <c r="Y90" s="1"/>
      <c r="AJ90" s="1"/>
      <c r="AK90" s="1"/>
      <c r="AL90" s="1"/>
      <c r="AM90" s="1"/>
      <c r="AN90" s="1"/>
      <c r="AO90" s="1"/>
      <c r="AP90" s="1"/>
      <c r="AQ90" s="1"/>
    </row>
    <row r="91" spans="2:43" ht="12.75" customHeight="1">
      <c r="B91" s="94" t="s">
        <v>2</v>
      </c>
      <c r="C91" s="95">
        <v>-0.34438</v>
      </c>
      <c r="D91" s="96">
        <v>-26.13</v>
      </c>
      <c r="E91" s="95"/>
      <c r="X91" s="1"/>
      <c r="Y91" s="1"/>
      <c r="AJ91" s="1"/>
      <c r="AK91" s="1"/>
      <c r="AL91" s="1"/>
      <c r="AM91" s="1"/>
      <c r="AN91" s="1"/>
      <c r="AO91" s="1"/>
      <c r="AP91" s="1"/>
      <c r="AQ91" s="1"/>
    </row>
    <row r="92" spans="2:43" ht="12.75" customHeight="1">
      <c r="B92" s="49"/>
      <c r="C92" s="95">
        <v>-0.29818</v>
      </c>
      <c r="D92" s="29"/>
      <c r="E92" s="95"/>
      <c r="X92" s="1"/>
      <c r="Y92" s="1"/>
      <c r="AJ92" s="1"/>
      <c r="AK92" s="1"/>
      <c r="AL92" s="1"/>
      <c r="AM92" s="1"/>
      <c r="AN92" s="1"/>
      <c r="AO92" s="1"/>
      <c r="AP92" s="1"/>
      <c r="AQ92" s="1"/>
    </row>
    <row r="93" spans="2:43" ht="12.75" customHeight="1">
      <c r="B93" s="49"/>
      <c r="C93" s="95">
        <v>-0.31708000000000003</v>
      </c>
      <c r="D93" s="29"/>
      <c r="E93" s="95"/>
      <c r="X93" s="1"/>
      <c r="Y93" s="1"/>
      <c r="AJ93" s="1"/>
      <c r="AK93" s="1"/>
      <c r="AL93" s="1"/>
      <c r="AM93" s="1"/>
      <c r="AN93" s="1"/>
      <c r="AO93" s="1"/>
      <c r="AP93" s="1"/>
      <c r="AQ93" s="1"/>
    </row>
    <row r="94" spans="2:43" ht="12.75" customHeight="1">
      <c r="B94" s="49"/>
      <c r="C94" s="95">
        <v>-0.32228</v>
      </c>
      <c r="D94" s="29"/>
      <c r="E94" s="95"/>
      <c r="X94" s="1"/>
      <c r="Y94" s="1"/>
      <c r="AJ94" s="1"/>
      <c r="AK94" s="1"/>
      <c r="AL94" s="1"/>
      <c r="AM94" s="1"/>
      <c r="AN94" s="1"/>
      <c r="AO94" s="1"/>
      <c r="AP94" s="1"/>
      <c r="AQ94" s="1"/>
    </row>
    <row r="95" spans="2:43" ht="12.75" customHeight="1">
      <c r="B95" s="49"/>
      <c r="C95" s="95">
        <v>0.01802</v>
      </c>
      <c r="D95" s="29"/>
      <c r="E95" s="95"/>
      <c r="X95" s="1"/>
      <c r="Y95" s="1"/>
      <c r="AJ95" s="1"/>
      <c r="AK95" s="1"/>
      <c r="AL95" s="1"/>
      <c r="AM95" s="1"/>
      <c r="AN95" s="1"/>
      <c r="AO95" s="1"/>
      <c r="AP95" s="1"/>
      <c r="AQ95" s="1"/>
    </row>
    <row r="96" spans="2:43" ht="12.75" customHeight="1">
      <c r="B96" s="49"/>
      <c r="C96" s="95">
        <v>0.00882</v>
      </c>
      <c r="D96" s="29"/>
      <c r="E96" s="95"/>
      <c r="X96" s="1"/>
      <c r="Y96" s="1"/>
      <c r="AJ96" s="1"/>
      <c r="AK96" s="1"/>
      <c r="AL96" s="1"/>
      <c r="AM96" s="1"/>
      <c r="AN96" s="1"/>
      <c r="AO96" s="1"/>
      <c r="AP96" s="1"/>
      <c r="AQ96" s="1"/>
    </row>
    <row r="97" spans="2:43" ht="12.75">
      <c r="B97" s="94" t="s">
        <v>19</v>
      </c>
      <c r="C97" s="95">
        <v>0</v>
      </c>
      <c r="X97" s="1"/>
      <c r="Y97" s="1"/>
      <c r="AJ97" s="1"/>
      <c r="AK97" s="1"/>
      <c r="AL97" s="1"/>
      <c r="AM97" s="1"/>
      <c r="AN97" s="1"/>
      <c r="AO97" s="1"/>
      <c r="AP97" s="1"/>
      <c r="AQ97" s="1"/>
    </row>
  </sheetData>
  <mergeCells count="44">
    <mergeCell ref="R22:R27"/>
    <mergeCell ref="R28:R29"/>
    <mergeCell ref="M22:M27"/>
    <mergeCell ref="S31:S33"/>
    <mergeCell ref="T31:T33"/>
    <mergeCell ref="P22:P29"/>
    <mergeCell ref="P31:P33"/>
    <mergeCell ref="H18:H20"/>
    <mergeCell ref="Q18:Q20"/>
    <mergeCell ref="I22:I29"/>
    <mergeCell ref="B7:W7"/>
    <mergeCell ref="N22:N29"/>
    <mergeCell ref="O22:O29"/>
    <mergeCell ref="K22:K29"/>
    <mergeCell ref="W18:W20"/>
    <mergeCell ref="H22:H29"/>
    <mergeCell ref="V22:V29"/>
    <mergeCell ref="L28:L29"/>
    <mergeCell ref="M28:M29"/>
    <mergeCell ref="S28:S29"/>
    <mergeCell ref="S22:S27"/>
    <mergeCell ref="L22:L27"/>
    <mergeCell ref="C22:C29"/>
    <mergeCell ref="E22:E29"/>
    <mergeCell ref="F22:F29"/>
    <mergeCell ref="G22:G29"/>
    <mergeCell ref="C31:C33"/>
    <mergeCell ref="D31:D33"/>
    <mergeCell ref="T16:U19"/>
    <mergeCell ref="AJ16:AL19"/>
    <mergeCell ref="W31:W33"/>
    <mergeCell ref="C34:W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V31:V33"/>
    <mergeCell ref="D22:D29"/>
  </mergeCells>
  <hyperlinks>
    <hyperlink ref="AP5" r:id="rId1" display=" periodi precedenti"/>
  </hyperlinks>
  <printOptions/>
  <pageMargins left="0.7" right="0.7" top="0.75" bottom="0.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80" zoomScaleNormal="80" workbookViewId="0" topLeftCell="A1">
      <pane ySplit="1" topLeftCell="A2" activePane="bottomLeft" state="frozen"/>
      <selection pane="bottomLeft" activeCell="C13" sqref="C13"/>
    </sheetView>
  </sheetViews>
  <sheetFormatPr defaultColWidth="9.140625" defaultRowHeight="12.75"/>
  <cols>
    <col min="1" max="1" width="46.57421875" style="109" bestFit="1" customWidth="1"/>
    <col min="2" max="2" width="18.140625" style="109" bestFit="1" customWidth="1"/>
    <col min="3" max="3" width="15.28125" style="109" bestFit="1" customWidth="1"/>
    <col min="4" max="4" width="30.57421875" style="109" bestFit="1" customWidth="1"/>
    <col min="5" max="5" width="15.7109375" style="109" bestFit="1" customWidth="1"/>
    <col min="6" max="16384" width="9.140625" style="109" customWidth="1"/>
  </cols>
  <sheetData>
    <row r="1" spans="1:5" s="107" customFormat="1" ht="15.75">
      <c r="A1" s="104" t="s">
        <v>49</v>
      </c>
      <c r="B1" s="105" t="s">
        <v>50</v>
      </c>
      <c r="C1" s="106" t="s">
        <v>51</v>
      </c>
      <c r="D1" s="105" t="s">
        <v>52</v>
      </c>
      <c r="E1" s="105" t="s">
        <v>53</v>
      </c>
    </row>
    <row r="2" spans="1:5" ht="12.75">
      <c r="A2" s="108" t="s">
        <v>54</v>
      </c>
      <c r="B2" s="109">
        <v>34622300</v>
      </c>
      <c r="C2" s="110">
        <v>0.039940899999999994</v>
      </c>
      <c r="D2" s="111" t="s">
        <v>55</v>
      </c>
      <c r="E2" s="112" t="s">
        <v>56</v>
      </c>
    </row>
    <row r="3" spans="1:5" ht="12.75">
      <c r="A3" s="108" t="s">
        <v>57</v>
      </c>
      <c r="B3" s="109">
        <v>34622300</v>
      </c>
      <c r="C3" s="110">
        <v>0.039940899999999994</v>
      </c>
      <c r="D3" s="111" t="s">
        <v>55</v>
      </c>
      <c r="E3" s="112" t="s">
        <v>56</v>
      </c>
    </row>
    <row r="4" spans="1:5" ht="12.75">
      <c r="A4" s="108" t="s">
        <v>58</v>
      </c>
      <c r="B4" s="109">
        <v>34622300</v>
      </c>
      <c r="C4" s="110">
        <v>0.039940899999999994</v>
      </c>
      <c r="D4" s="111" t="s">
        <v>55</v>
      </c>
      <c r="E4" s="112" t="s">
        <v>56</v>
      </c>
    </row>
    <row r="5" spans="1:5" ht="12.75">
      <c r="A5" s="108" t="s">
        <v>59</v>
      </c>
      <c r="B5" s="109">
        <v>34622300</v>
      </c>
      <c r="C5" s="110">
        <v>0.039940899999999994</v>
      </c>
      <c r="D5" s="111" t="s">
        <v>55</v>
      </c>
      <c r="E5" s="112" t="s">
        <v>56</v>
      </c>
    </row>
    <row r="6" spans="1:5" ht="12.75">
      <c r="A6" s="108" t="s">
        <v>60</v>
      </c>
      <c r="B6" s="109">
        <v>34622300</v>
      </c>
      <c r="C6" s="110">
        <v>0.039940899999999994</v>
      </c>
      <c r="D6" s="111" t="s">
        <v>55</v>
      </c>
      <c r="E6" s="112" t="s">
        <v>56</v>
      </c>
    </row>
    <row r="7" spans="1:5" ht="12.75">
      <c r="A7" s="108" t="s">
        <v>61</v>
      </c>
      <c r="B7" s="109">
        <v>34622300</v>
      </c>
      <c r="C7" s="110">
        <v>0.039940899999999994</v>
      </c>
      <c r="D7" s="111" t="s">
        <v>55</v>
      </c>
      <c r="E7" s="112" t="s">
        <v>56</v>
      </c>
    </row>
    <row r="8" spans="1:5" ht="12.75">
      <c r="A8" s="113" t="s">
        <v>62</v>
      </c>
      <c r="B8" s="109">
        <v>34622300</v>
      </c>
      <c r="C8" s="110">
        <v>0.039940899999999994</v>
      </c>
      <c r="D8" s="111" t="s">
        <v>55</v>
      </c>
      <c r="E8" s="112" t="s">
        <v>56</v>
      </c>
    </row>
    <row r="9" spans="1:5" ht="12.75">
      <c r="A9" s="113" t="s">
        <v>63</v>
      </c>
      <c r="B9" s="109">
        <v>34622300</v>
      </c>
      <c r="C9" s="110">
        <v>0.039940899999999994</v>
      </c>
      <c r="D9" s="111" t="s">
        <v>55</v>
      </c>
      <c r="E9" s="112" t="s">
        <v>56</v>
      </c>
    </row>
    <row r="10" spans="1:5" ht="12.75">
      <c r="A10" s="113" t="s">
        <v>64</v>
      </c>
      <c r="B10" s="109">
        <v>34622300</v>
      </c>
      <c r="C10" s="110">
        <v>0.039940899999999994</v>
      </c>
      <c r="D10" s="111" t="s">
        <v>55</v>
      </c>
      <c r="E10" s="112" t="s">
        <v>56</v>
      </c>
    </row>
    <row r="11" spans="1:5" ht="12.75">
      <c r="A11" s="113" t="s">
        <v>65</v>
      </c>
      <c r="B11" s="109">
        <v>34622300</v>
      </c>
      <c r="C11" s="110">
        <v>0.039940899999999994</v>
      </c>
      <c r="D11" s="111" t="s">
        <v>55</v>
      </c>
      <c r="E11" s="112" t="s">
        <v>56</v>
      </c>
    </row>
    <row r="12" spans="1:5" ht="12.75">
      <c r="A12" s="113" t="s">
        <v>66</v>
      </c>
      <c r="B12" s="109">
        <v>34622300</v>
      </c>
      <c r="C12" s="110">
        <v>0.039940899999999994</v>
      </c>
      <c r="D12" s="111" t="s">
        <v>55</v>
      </c>
      <c r="E12" s="112" t="s">
        <v>56</v>
      </c>
    </row>
    <row r="13" spans="1:5" ht="12.75">
      <c r="A13" s="113" t="s">
        <v>67</v>
      </c>
      <c r="B13" s="109">
        <v>34622300</v>
      </c>
      <c r="C13" s="110">
        <v>0.039940899999999994</v>
      </c>
      <c r="D13" s="111" t="s">
        <v>55</v>
      </c>
      <c r="E13" s="112" t="s">
        <v>56</v>
      </c>
    </row>
    <row r="14" spans="1:5" ht="12.75">
      <c r="A14" s="113" t="s">
        <v>68</v>
      </c>
      <c r="B14" s="109">
        <v>34613901</v>
      </c>
      <c r="C14" s="110">
        <v>0.040303900000000004</v>
      </c>
      <c r="D14" s="111" t="s">
        <v>55</v>
      </c>
      <c r="E14" s="114" t="s">
        <v>69</v>
      </c>
    </row>
    <row r="15" spans="1:5" ht="12.75">
      <c r="A15" s="113" t="s">
        <v>70</v>
      </c>
      <c r="B15" s="109">
        <v>34620600</v>
      </c>
      <c r="C15" s="110">
        <v>0.0400725</v>
      </c>
      <c r="D15" s="111" t="s">
        <v>55</v>
      </c>
      <c r="E15" s="114" t="s">
        <v>56</v>
      </c>
    </row>
    <row r="16" spans="1:5" ht="12.75">
      <c r="A16" s="113" t="s">
        <v>71</v>
      </c>
      <c r="B16" s="109">
        <v>34620600</v>
      </c>
      <c r="C16" s="110">
        <v>0.0400725</v>
      </c>
      <c r="D16" s="111" t="s">
        <v>55</v>
      </c>
      <c r="E16" s="114" t="s">
        <v>56</v>
      </c>
    </row>
    <row r="17" spans="1:5" ht="12.75">
      <c r="A17" s="113" t="s">
        <v>72</v>
      </c>
      <c r="B17" s="109">
        <v>34621300</v>
      </c>
      <c r="C17" s="110">
        <v>0.039857800000000006</v>
      </c>
      <c r="D17" s="111" t="s">
        <v>55</v>
      </c>
      <c r="E17" s="114" t="s">
        <v>56</v>
      </c>
    </row>
    <row r="18" spans="1:5" ht="12.75">
      <c r="A18" s="113" t="s">
        <v>73</v>
      </c>
      <c r="B18" s="109">
        <v>34621300</v>
      </c>
      <c r="C18" s="110">
        <v>0.039857800000000006</v>
      </c>
      <c r="D18" s="111" t="s">
        <v>55</v>
      </c>
      <c r="E18" s="114" t="s">
        <v>56</v>
      </c>
    </row>
    <row r="19" spans="1:5" ht="12.75">
      <c r="A19" s="113" t="s">
        <v>74</v>
      </c>
      <c r="B19" s="109">
        <v>34621300</v>
      </c>
      <c r="C19" s="110">
        <v>0.039857800000000006</v>
      </c>
      <c r="D19" s="111" t="s">
        <v>55</v>
      </c>
      <c r="E19" s="114" t="s">
        <v>56</v>
      </c>
    </row>
    <row r="20" spans="1:5" ht="12.75">
      <c r="A20" s="113" t="s">
        <v>75</v>
      </c>
      <c r="B20" s="109">
        <v>34624101</v>
      </c>
      <c r="C20" s="110">
        <v>0.039994800000000004</v>
      </c>
      <c r="D20" s="111" t="s">
        <v>55</v>
      </c>
      <c r="E20" s="114" t="s">
        <v>56</v>
      </c>
    </row>
    <row r="21" spans="1:5" ht="12.75">
      <c r="A21" s="113" t="s">
        <v>76</v>
      </c>
      <c r="B21" s="109">
        <v>34624200</v>
      </c>
      <c r="C21" s="110">
        <v>0.03997409999999999</v>
      </c>
      <c r="D21" s="111" t="s">
        <v>55</v>
      </c>
      <c r="E21" s="114" t="s">
        <v>4</v>
      </c>
    </row>
    <row r="22" spans="1:5" ht="12.75">
      <c r="A22" s="113" t="s">
        <v>77</v>
      </c>
      <c r="B22" s="109">
        <v>34624200</v>
      </c>
      <c r="C22" s="110">
        <v>0.03997409999999999</v>
      </c>
      <c r="D22" s="111" t="s">
        <v>55</v>
      </c>
      <c r="E22" s="114" t="s">
        <v>56</v>
      </c>
    </row>
    <row r="23" spans="1:5" ht="12.75">
      <c r="A23" s="113" t="s">
        <v>78</v>
      </c>
      <c r="B23" s="109">
        <v>34624200</v>
      </c>
      <c r="C23" s="110">
        <v>0.03997409999999999</v>
      </c>
      <c r="D23" s="111" t="s">
        <v>55</v>
      </c>
      <c r="E23" s="114" t="s">
        <v>69</v>
      </c>
    </row>
    <row r="24" spans="1:5" ht="12.75">
      <c r="A24" s="113" t="s">
        <v>79</v>
      </c>
      <c r="B24" s="109">
        <v>34624200</v>
      </c>
      <c r="C24" s="110">
        <v>0.03997409999999999</v>
      </c>
      <c r="D24" s="111" t="s">
        <v>55</v>
      </c>
      <c r="E24" s="114" t="s">
        <v>56</v>
      </c>
    </row>
    <row r="25" spans="1:5" ht="12.75">
      <c r="A25" s="113" t="s">
        <v>80</v>
      </c>
      <c r="B25" s="109">
        <v>34624200</v>
      </c>
      <c r="C25" s="110">
        <v>0.03997409999999999</v>
      </c>
      <c r="D25" s="111" t="s">
        <v>55</v>
      </c>
      <c r="E25" s="114" t="s">
        <v>56</v>
      </c>
    </row>
    <row r="26" spans="1:5" ht="12.75">
      <c r="A26" s="113" t="s">
        <v>81</v>
      </c>
      <c r="B26" s="109">
        <v>34624200</v>
      </c>
      <c r="C26" s="110">
        <v>0.03997409999999999</v>
      </c>
      <c r="D26" s="111" t="s">
        <v>55</v>
      </c>
      <c r="E26" s="114" t="s">
        <v>56</v>
      </c>
    </row>
    <row r="27" spans="1:5" ht="12.75">
      <c r="A27" s="113" t="s">
        <v>82</v>
      </c>
      <c r="B27" s="109">
        <v>34625300</v>
      </c>
      <c r="C27" s="110">
        <v>0.03985020000000001</v>
      </c>
      <c r="D27" s="111" t="s">
        <v>55</v>
      </c>
      <c r="E27" s="114" t="s">
        <v>83</v>
      </c>
    </row>
    <row r="28" spans="1:5" ht="12.75">
      <c r="A28" s="113" t="s">
        <v>84</v>
      </c>
      <c r="B28" s="109">
        <v>34630700</v>
      </c>
      <c r="C28" s="110">
        <v>0.0400756</v>
      </c>
      <c r="D28" s="111" t="s">
        <v>55</v>
      </c>
      <c r="E28" s="114" t="s">
        <v>83</v>
      </c>
    </row>
    <row r="29" spans="1:5" ht="12.75">
      <c r="A29" s="113" t="s">
        <v>85</v>
      </c>
      <c r="B29" s="109">
        <v>34627000</v>
      </c>
      <c r="C29" s="110">
        <v>0.04010009999999999</v>
      </c>
      <c r="D29" s="111" t="s">
        <v>55</v>
      </c>
      <c r="E29" s="114" t="s">
        <v>83</v>
      </c>
    </row>
    <row r="30" spans="1:5" ht="12.75">
      <c r="A30" s="113" t="s">
        <v>86</v>
      </c>
      <c r="B30" s="109">
        <v>34627000</v>
      </c>
      <c r="C30" s="110">
        <v>0.04010009999999999</v>
      </c>
      <c r="D30" s="111" t="s">
        <v>55</v>
      </c>
      <c r="E30" s="114" t="s">
        <v>83</v>
      </c>
    </row>
    <row r="31" spans="1:5" ht="12.75">
      <c r="A31" s="108" t="s">
        <v>87</v>
      </c>
      <c r="B31" s="109">
        <v>34622300</v>
      </c>
      <c r="C31" s="110">
        <v>0.039940899999999994</v>
      </c>
      <c r="D31" s="111" t="s">
        <v>55</v>
      </c>
      <c r="E31" s="112" t="s">
        <v>83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Francesco</cp:lastModifiedBy>
  <cp:lastPrinted>2016-06-29T14:34:08Z</cp:lastPrinted>
  <dcterms:created xsi:type="dcterms:W3CDTF">2009-10-13T08:26:08Z</dcterms:created>
  <dcterms:modified xsi:type="dcterms:W3CDTF">2023-01-14T11:00:48Z</dcterms:modified>
  <cp:category/>
  <cp:version/>
  <cp:contentType/>
  <cp:contentStatus/>
</cp:coreProperties>
</file>