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3841" yWindow="2205" windowWidth="20370" windowHeight="5820" activeTab="0"/>
  </bookViews>
  <sheets>
    <sheet name="scheda domestici" sheetId="8" r:id="rId1"/>
    <sheet name="Elenco Impianti e PCS" sheetId="11" r:id="rId2"/>
  </sheets>
  <definedNames>
    <definedName name="_xlnm._FilterDatabase" localSheetId="1" hidden="1">'Elenco Impianti e PCS'!$A$1:$E$1</definedName>
  </definedNames>
  <calcPr calcId="152511"/>
</workbook>
</file>

<file path=xl/sharedStrings.xml><?xml version="1.0" encoding="utf-8"?>
<sst xmlns="http://schemas.openxmlformats.org/spreadsheetml/2006/main" count="179" uniqueCount="95">
  <si>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</si>
  <si>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</si>
  <si>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</si>
  <si>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</si>
  <si>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</si>
  <si>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</si>
  <si>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</si>
  <si>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</si>
  <si>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</si>
  <si>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</si>
  <si>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</si>
  <si>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</si>
  <si>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</si>
  <si>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</si>
  <si>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</si>
  <si>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</si>
  <si>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</si>
  <si>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</si>
  <si>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</si>
  <si>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</si>
  <si>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Valori al netto delle imposte</t>
  </si>
  <si>
    <t>UTENZE DOMESTICHE</t>
  </si>
  <si>
    <t>Condizioni economiche per i clienti del Servizio di tutela</t>
  </si>
  <si>
    <t>classe da G10 a G40</t>
  </si>
  <si>
    <t>classe oltre G40</t>
  </si>
  <si>
    <t>portata contatore: classe fino a G6 *</t>
  </si>
  <si>
    <t>* Le utenze domestiche sono normalmente dotate di contatori di classe fino a G6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</si>
  <si>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</si>
  <si>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</si>
  <si>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</si>
  <si>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</si>
  <si>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</si>
  <si>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</si>
  <si>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</si>
  <si>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</si>
  <si>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t>Quota fissa (euro/anno)</t>
  </si>
  <si>
    <t>Quota energia (euro/smc)</t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</si>
  <si>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risparmio energetico (RE), compensazione quota commercializzazione (UG2), recupero morosità (UG3)</t>
    </r>
  </si>
  <si>
    <t>Utenze domestiche</t>
  </si>
  <si>
    <t>Ambito nord orientale</t>
  </si>
  <si>
    <t>Sconto bolletta elettronica</t>
  </si>
  <si>
    <t>Ai clienti che ricevono la bolletta in formato elettronico e la pagano con addebito automatico è applicato uno sconto di 5,40 euro/anno.</t>
  </si>
  <si>
    <t>coefficiente P (GJ/smc):</t>
  </si>
  <si>
    <t>Trasporto
e gestione del contatore</t>
  </si>
  <si>
    <t>Per visualizzare in dettaglio le componenti di prezzo, cliccare su "+" sopra le colonne H, P, T</t>
  </si>
  <si>
    <r>
      <rPr>
        <b/>
        <u val="single"/>
        <sz val="10"/>
        <color indexed="12"/>
        <rFont val="FontAwesome"/>
        <family val="3"/>
      </rPr>
      <t></t>
    </r>
    <r>
      <rPr>
        <b/>
        <u val="single"/>
        <sz val="10"/>
        <color indexed="12"/>
        <rFont val="Arial"/>
        <family val="2"/>
      </rPr>
      <t xml:space="preserve"> periodi precedenti</t>
    </r>
  </si>
  <si>
    <t>ID impianto</t>
  </si>
  <si>
    <t>ANZOLA DELL'EMILIA</t>
  </si>
  <si>
    <t>BOLOGNA</t>
  </si>
  <si>
    <t>ZOLA PREDOSA</t>
  </si>
  <si>
    <t>Impianto</t>
  </si>
  <si>
    <r>
      <rPr>
        <b/>
        <sz val="10"/>
        <color rgb="FFFF0000"/>
        <rFont val="Calibri"/>
        <family val="2"/>
      </rPr>
      <t>ATTENZIONE</t>
    </r>
    <r>
      <rPr>
        <i/>
        <sz val="10"/>
        <color rgb="FFFF0000"/>
        <rFont val="Calibri"/>
        <family val="2"/>
      </rPr>
      <t>: verificate a quale ambito tariffario appartiene l'impianto!</t>
    </r>
  </si>
  <si>
    <t xml:space="preserve"> AMBITO NORD ORIENTALE: Lombardia, Trentino-Alto Adige, Veneto, Friuli-Venezia Giulia, Emilia-Romagna</t>
  </si>
  <si>
    <t>PCS €/Gj</t>
  </si>
  <si>
    <t>Ambito tariffario</t>
  </si>
  <si>
    <t>AMBITO NORD ORIENTALE</t>
  </si>
  <si>
    <t>da 200.001 a 1 mln</t>
  </si>
  <si>
    <t>oltre 1 mln</t>
  </si>
  <si>
    <t>Provincia</t>
  </si>
  <si>
    <t>CASTEL D'AIANO</t>
  </si>
  <si>
    <t>MO</t>
  </si>
  <si>
    <t>CASTELNUOVO RANGONE</t>
  </si>
  <si>
    <t>CASTELVETRO DI MODENA</t>
  </si>
  <si>
    <t>GUIGLIA</t>
  </si>
  <si>
    <t>MARANO S/P</t>
  </si>
  <si>
    <t>MODENA</t>
  </si>
  <si>
    <t>MONTESE</t>
  </si>
  <si>
    <t>MONTEVEGLIO</t>
  </si>
  <si>
    <t>SPILAMBERTO</t>
  </si>
  <si>
    <t>VERGATO</t>
  </si>
  <si>
    <t>VIGNOLA</t>
  </si>
  <si>
    <t>ZOCCA</t>
  </si>
  <si>
    <t>SALA BAGANZA</t>
  </si>
  <si>
    <t>PR</t>
  </si>
  <si>
    <t>CASTELFRANCO EMILIA</t>
  </si>
  <si>
    <t>SAN CESARIO S/P</t>
  </si>
  <si>
    <t>FIORANO MODENESE</t>
  </si>
  <si>
    <t>MARANELLO</t>
  </si>
  <si>
    <t>SASSUOLO</t>
  </si>
  <si>
    <t>SAVIGNANO S/P</t>
  </si>
  <si>
    <t>CASTELNUOVO MONTI</t>
  </si>
  <si>
    <t>FANANO</t>
  </si>
  <si>
    <t>NEVIANO DEGLI ARDUINI</t>
  </si>
  <si>
    <t>PIEVEPELAGO</t>
  </si>
  <si>
    <t>SESTOLA</t>
  </si>
  <si>
    <t>PAVULLO NEL FRIGNANO</t>
  </si>
  <si>
    <t>BO</t>
  </si>
  <si>
    <t>CRESPELLANO</t>
  </si>
  <si>
    <t>BAZZANO</t>
  </si>
  <si>
    <t>τ1 (dis)</t>
  </si>
  <si>
    <t>τ1 (mis)</t>
  </si>
  <si>
    <t>τ1 (cot)</t>
  </si>
  <si>
    <t>dal 1 gennaio 2018</t>
  </si>
  <si>
    <t>1 gennaio - 31 marzo 2018</t>
  </si>
  <si>
    <r>
      <t xml:space="preserve">Inserite qui sopra il valore del </t>
    </r>
    <r>
      <rPr>
        <b/>
        <i/>
        <sz val="10"/>
        <color rgb="FFFF0000"/>
        <rFont val="Calibri"/>
        <family val="2"/>
      </rPr>
      <t>PCS</t>
    </r>
    <r>
      <rPr>
        <i/>
        <sz val="10"/>
        <color rgb="FFFF0000"/>
        <rFont val="Calibri"/>
        <family val="2"/>
      </rPr>
      <t xml:space="preserve"> indicato nel foglio di lavoro denominato "</t>
    </r>
    <r>
      <rPr>
        <b/>
        <sz val="10"/>
        <color rgb="FFFF0000"/>
        <rFont val="Calibri"/>
        <family val="2"/>
      </rPr>
      <t>Elenco impianti e PCS</t>
    </r>
    <r>
      <rPr>
        <i/>
        <sz val="10"/>
        <color rgb="FFFF0000"/>
        <rFont val="Calibri"/>
        <family val="2"/>
      </rPr>
      <t>" per visualizzare i prezzi unitari fatturati per i consumi del periodo 1 gennaio - 31 marzo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</si>
</sst>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64" formatCode="#,##0.000000"/>
    <numFmt numFmtId="165" formatCode="0.000000"/>
    <numFmt numFmtId="166" formatCode="#,##0.000000_ ;\-#,##0.000000\ "/>
    <numFmt numFmtId="167" formatCode="0.000000_ ;\-0.000000\ "/>
    <numFmt numFmtId="168" formatCode="#,##0.00_ ;\-#,##0.00\ "/>
    <numFmt numFmtId="169" formatCode="#,##0.0000_ ;\-#,##0.0000\ "/>
  </numFmts>
  <fonts count="34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12"/>
      <name val="FontAwesome"/>
      <family val="3"/>
    </font>
    <font>
      <u val="single"/>
      <sz val="10"/>
      <color theme="10"/>
      <name val="Arial"/>
      <family val="2"/>
    </font>
    <font>
      <b/>
      <sz val="11"/>
      <color theme="3"/>
      <name val="Calibri"/>
      <family val="2"/>
    </font>
    <font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i/>
      <sz val="10"/>
      <color theme="0"/>
      <name val="Calibri"/>
      <family val="2"/>
    </font>
    <font>
      <i/>
      <sz val="10"/>
      <color theme="0"/>
      <name val="Calibri"/>
      <family val="2"/>
    </font>
    <font>
      <sz val="10"/>
      <color theme="0"/>
      <name val="Calibri"/>
      <family val="2"/>
    </font>
    <font>
      <sz val="11"/>
      <color theme="0"/>
      <name val="Calibri"/>
      <family val="2"/>
    </font>
    <font>
      <b/>
      <u val="single"/>
      <sz val="10"/>
      <color theme="10"/>
      <name val="Arial"/>
      <family val="2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46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2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6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67" fontId="17" fillId="2" borderId="3" xfId="0" applyNumberFormat="1" applyFont="1" applyFill="1" applyBorder="1" applyAlignment="1">
      <alignment horizontal="right" vertical="center"/>
    </xf>
    <xf numFmtId="167" fontId="17" fillId="2" borderId="2" xfId="0" applyNumberFormat="1" applyFont="1" applyFill="1" applyBorder="1" applyAlignment="1">
      <alignment horizontal="right" vertical="center"/>
    </xf>
    <xf numFmtId="167" fontId="1" fillId="2" borderId="3" xfId="0" applyNumberFormat="1" applyFont="1" applyFill="1" applyBorder="1" applyAlignment="1">
      <alignment vertical="center"/>
    </xf>
    <xf numFmtId="167" fontId="1" fillId="2" borderId="2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 applyProtection="1">
      <alignment vertical="center"/>
      <protection/>
    </xf>
    <xf numFmtId="169" fontId="1" fillId="2" borderId="0" xfId="0" applyNumberFormat="1" applyFont="1" applyFill="1" applyAlignment="1">
      <alignment vertical="center"/>
    </xf>
    <xf numFmtId="169" fontId="7" fillId="2" borderId="0" xfId="0" applyNumberFormat="1" applyFont="1" applyFill="1" applyAlignment="1">
      <alignment vertical="center"/>
    </xf>
    <xf numFmtId="0" fontId="18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9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 wrapText="1"/>
    </xf>
    <xf numFmtId="168" fontId="21" fillId="2" borderId="0" xfId="0" applyNumberFormat="1" applyFont="1" applyFill="1" applyBorder="1" applyAlignment="1">
      <alignment horizontal="right" vertical="center"/>
    </xf>
    <xf numFmtId="168" fontId="1" fillId="2" borderId="0" xfId="0" applyNumberFormat="1" applyFont="1" applyFill="1" applyBorder="1" applyAlignment="1" applyProtection="1">
      <alignment vertical="center"/>
      <protection/>
    </xf>
    <xf numFmtId="168" fontId="21" fillId="2" borderId="2" xfId="0" applyNumberFormat="1" applyFont="1" applyFill="1" applyBorder="1" applyAlignment="1">
      <alignment horizontal="right" vertical="center"/>
    </xf>
    <xf numFmtId="168" fontId="1" fillId="2" borderId="2" xfId="0" applyNumberFormat="1" applyFont="1" applyFill="1" applyBorder="1" applyAlignment="1" applyProtection="1">
      <alignment vertical="center"/>
      <protection/>
    </xf>
    <xf numFmtId="168" fontId="21" fillId="2" borderId="2" xfId="0" applyNumberFormat="1" applyFont="1" applyFill="1" applyBorder="1" applyAlignment="1" applyProtection="1">
      <alignment horizontal="right" vertical="center"/>
      <protection/>
    </xf>
    <xf numFmtId="169" fontId="1" fillId="2" borderId="0" xfId="0" applyNumberFormat="1" applyFont="1" applyFill="1" applyBorder="1" applyAlignment="1">
      <alignment vertical="center"/>
    </xf>
    <xf numFmtId="168" fontId="21" fillId="2" borderId="3" xfId="0" applyNumberFormat="1" applyFont="1" applyFill="1" applyBorder="1" applyAlignment="1">
      <alignment horizontal="right" vertical="center"/>
    </xf>
    <xf numFmtId="168" fontId="21" fillId="2" borderId="3" xfId="0" applyNumberFormat="1" applyFont="1" applyFill="1" applyBorder="1" applyAlignment="1" applyProtection="1">
      <alignment horizontal="right" vertical="center"/>
      <protection/>
    </xf>
    <xf numFmtId="164" fontId="3" fillId="2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horizontal="right" vertical="center"/>
    </xf>
    <xf numFmtId="168" fontId="1" fillId="2" borderId="1" xfId="0" applyNumberFormat="1" applyFont="1" applyFill="1" applyBorder="1" applyAlignment="1" applyProtection="1">
      <alignment vertical="center"/>
      <protection/>
    </xf>
    <xf numFmtId="168" fontId="1" fillId="2" borderId="8" xfId="0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169" fontId="1" fillId="3" borderId="0" xfId="0" applyNumberFormat="1" applyFont="1" applyFill="1" applyAlignment="1">
      <alignment vertical="center"/>
    </xf>
    <xf numFmtId="0" fontId="19" fillId="3" borderId="0" xfId="0" applyFont="1" applyFill="1" applyAlignment="1">
      <alignment vertical="center"/>
    </xf>
    <xf numFmtId="168" fontId="21" fillId="2" borderId="6" xfId="0" applyNumberFormat="1" applyFont="1" applyFill="1" applyBorder="1" applyAlignment="1" applyProtection="1">
      <alignment horizontal="right" vertical="center"/>
      <protection/>
    </xf>
    <xf numFmtId="0" fontId="12" fillId="3" borderId="0" xfId="0" applyFont="1" applyFill="1" applyBorder="1" applyAlignment="1">
      <alignment vertical="center"/>
    </xf>
    <xf numFmtId="168" fontId="21" fillId="2" borderId="9" xfId="0" applyNumberFormat="1" applyFont="1" applyFill="1" applyBorder="1" applyAlignment="1">
      <alignment horizontal="right" vertical="center"/>
    </xf>
    <xf numFmtId="168" fontId="21" fillId="2" borderId="7" xfId="0" applyNumberFormat="1" applyFont="1" applyFill="1" applyBorder="1" applyAlignment="1" applyProtection="1">
      <alignment horizontal="right" vertical="center"/>
      <protection/>
    </xf>
    <xf numFmtId="168" fontId="21" fillId="2" borderId="5" xfId="0" applyNumberFormat="1" applyFont="1" applyFill="1" applyBorder="1" applyAlignment="1" applyProtection="1">
      <alignment horizontal="right" vertical="center"/>
      <protection/>
    </xf>
    <xf numFmtId="167" fontId="21" fillId="2" borderId="1" xfId="0" applyNumberFormat="1" applyFont="1" applyFill="1" applyBorder="1" applyAlignment="1" applyProtection="1">
      <alignment horizontal="right" vertical="center"/>
      <protection/>
    </xf>
    <xf numFmtId="168" fontId="21" fillId="2" borderId="0" xfId="0" applyNumberFormat="1" applyFont="1" applyFill="1" applyBorder="1" applyAlignment="1" applyProtection="1">
      <alignment horizontal="right" vertical="center"/>
      <protection/>
    </xf>
    <xf numFmtId="0" fontId="18" fillId="3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horizontal="center" vertical="center"/>
    </xf>
    <xf numFmtId="0" fontId="6" fillId="3" borderId="0" xfId="0" applyFont="1" applyFill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>
      <alignment vertical="center"/>
    </xf>
    <xf numFmtId="0" fontId="1" fillId="3" borderId="0" xfId="0" applyFont="1" applyFill="1" applyBorder="1" applyAlignment="1" quotePrefix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vertical="center"/>
    </xf>
    <xf numFmtId="0" fontId="1" fillId="3" borderId="7" xfId="0" applyFont="1" applyFill="1" applyBorder="1" applyAlignment="1" applyProtection="1" quotePrefix="1">
      <alignment vertical="center"/>
      <protection locked="0"/>
    </xf>
    <xf numFmtId="0" fontId="1" fillId="3" borderId="7" xfId="0" applyFont="1" applyFill="1" applyBorder="1" applyAlignment="1" quotePrefix="1">
      <alignment horizontal="left" vertical="center"/>
    </xf>
    <xf numFmtId="0" fontId="1" fillId="3" borderId="5" xfId="0" applyFont="1" applyFill="1" applyBorder="1" applyAlignment="1" quotePrefix="1">
      <alignment horizontal="left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0" fillId="2" borderId="4" xfId="20" applyFont="1" applyFill="1" applyBorder="1" applyAlignment="1" applyProtection="1">
      <alignment vertical="center"/>
      <protection/>
    </xf>
    <xf numFmtId="41" fontId="3" fillId="3" borderId="13" xfId="22" applyFont="1" applyFill="1" applyBorder="1" applyAlignment="1" quotePrefix="1">
      <alignment vertical="center" wrapText="1"/>
    </xf>
    <xf numFmtId="41" fontId="3" fillId="3" borderId="12" xfId="22" applyFont="1" applyFill="1" applyBorder="1" applyAlignment="1" quotePrefix="1">
      <alignment vertical="center" wrapText="1"/>
    </xf>
    <xf numFmtId="41" fontId="3" fillId="3" borderId="0" xfId="22" applyFont="1" applyFill="1" applyBorder="1" applyAlignment="1" quotePrefix="1">
      <alignment vertical="center" wrapText="1"/>
    </xf>
    <xf numFmtId="0" fontId="23" fillId="3" borderId="0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4" fillId="2" borderId="0" xfId="20" applyFont="1" applyFill="1" applyAlignment="1" applyProtection="1">
      <alignment vertical="center"/>
      <protection locked="0"/>
    </xf>
    <xf numFmtId="0" fontId="25" fillId="3" borderId="0" xfId="0" applyFont="1" applyFill="1" applyBorder="1" applyAlignment="1">
      <alignment horizontal="center" vertical="center" wrapText="1"/>
    </xf>
    <xf numFmtId="165" fontId="26" fillId="2" borderId="0" xfId="0" applyNumberFormat="1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7" fillId="3" borderId="0" xfId="0" applyFont="1" applyFill="1" applyBorder="1" applyAlignment="1">
      <alignment horizontal="center" vertical="center" wrapText="1"/>
    </xf>
    <xf numFmtId="165" fontId="27" fillId="2" borderId="0" xfId="0" applyNumberFormat="1" applyFont="1" applyFill="1" applyAlignment="1">
      <alignment vertical="center"/>
    </xf>
    <xf numFmtId="4" fontId="27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7" fillId="3" borderId="0" xfId="0" applyFont="1" applyFill="1" applyBorder="1" applyAlignment="1">
      <alignment vertical="center"/>
    </xf>
    <xf numFmtId="0" fontId="29" fillId="3" borderId="0" xfId="21" applyFont="1" applyFill="1" applyAlignment="1">
      <alignment vertical="center"/>
    </xf>
    <xf numFmtId="166" fontId="21" fillId="2" borderId="1" xfId="0" applyNumberFormat="1" applyFont="1" applyFill="1" applyBorder="1" applyAlignment="1" applyProtection="1">
      <alignment horizontal="right" vertical="center"/>
      <protection/>
    </xf>
    <xf numFmtId="0" fontId="22" fillId="5" borderId="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11" fillId="0" borderId="0" xfId="23" applyFont="1">
      <alignment/>
      <protection/>
    </xf>
    <xf numFmtId="0" fontId="1" fillId="0" borderId="0" xfId="23" applyFont="1">
      <alignment/>
      <protection/>
    </xf>
    <xf numFmtId="164" fontId="1" fillId="0" borderId="0" xfId="23" applyNumberFormat="1" applyFont="1">
      <alignment/>
      <protection/>
    </xf>
    <xf numFmtId="164" fontId="1" fillId="0" borderId="0" xfId="23" applyNumberFormat="1" applyFont="1" applyAlignment="1">
      <alignment horizontal="right"/>
      <protection/>
    </xf>
    <xf numFmtId="0" fontId="22" fillId="5" borderId="0" xfId="23" applyFont="1" applyFill="1">
      <alignment/>
      <protection/>
    </xf>
    <xf numFmtId="0" fontId="22" fillId="5" borderId="0" xfId="23" applyFont="1" applyFill="1" applyAlignment="1">
      <alignment horizontal="center"/>
      <protection/>
    </xf>
    <xf numFmtId="0" fontId="22" fillId="5" borderId="0" xfId="23" applyFont="1" applyFill="1" applyAlignment="1">
      <alignment horizontal="center" vertical="center"/>
      <protection/>
    </xf>
    <xf numFmtId="167" fontId="17" fillId="2" borderId="9" xfId="0" applyNumberFormat="1" applyFont="1" applyFill="1" applyBorder="1" applyAlignment="1">
      <alignment horizontal="right" vertical="center"/>
    </xf>
    <xf numFmtId="0" fontId="27" fillId="2" borderId="0" xfId="0" applyFont="1" applyFill="1" applyBorder="1" applyAlignment="1">
      <alignment vertical="center"/>
    </xf>
    <xf numFmtId="169" fontId="27" fillId="2" borderId="0" xfId="0" applyNumberFormat="1" applyFont="1" applyFill="1" applyAlignment="1">
      <alignment vertical="center"/>
    </xf>
    <xf numFmtId="0" fontId="33" fillId="0" borderId="0" xfId="0" applyFont="1"/>
    <xf numFmtId="0" fontId="33" fillId="0" borderId="0" xfId="0" applyFont="1" applyAlignment="1">
      <alignment horizontal="center" vertical="center"/>
    </xf>
    <xf numFmtId="0" fontId="33" fillId="0" borderId="0" xfId="0" applyFont="1" applyFill="1"/>
    <xf numFmtId="0" fontId="33" fillId="0" borderId="0" xfId="0" applyFont="1" applyFill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166" fontId="21" fillId="2" borderId="1" xfId="0" applyNumberFormat="1" applyFont="1" applyFill="1" applyBorder="1" applyAlignment="1" quotePrefix="1">
      <alignment horizontal="right" vertical="center"/>
    </xf>
    <xf numFmtId="166" fontId="21" fillId="2" borderId="1" xfId="0" applyNumberFormat="1" applyFont="1" applyFill="1" applyBorder="1" applyAlignment="1">
      <alignment horizontal="right" vertical="center"/>
    </xf>
    <xf numFmtId="166" fontId="21" fillId="2" borderId="8" xfId="0" applyNumberFormat="1" applyFont="1" applyFill="1" applyBorder="1" applyAlignment="1">
      <alignment horizontal="right" vertical="center"/>
    </xf>
    <xf numFmtId="168" fontId="21" fillId="2" borderId="1" xfId="0" applyNumberFormat="1" applyFont="1" applyFill="1" applyBorder="1" applyAlignment="1">
      <alignment horizontal="right" vertical="center"/>
    </xf>
    <xf numFmtId="168" fontId="21" fillId="2" borderId="8" xfId="0" applyNumberFormat="1" applyFont="1" applyFill="1" applyBorder="1" applyAlignment="1">
      <alignment horizontal="right" vertical="center"/>
    </xf>
    <xf numFmtId="168" fontId="21" fillId="2" borderId="1" xfId="0" applyNumberFormat="1" applyFont="1" applyFill="1" applyBorder="1" applyAlignment="1" applyProtection="1">
      <alignment horizontal="right" vertical="center"/>
      <protection/>
    </xf>
    <xf numFmtId="168" fontId="21" fillId="2" borderId="8" xfId="0" applyNumberFormat="1" applyFont="1" applyFill="1" applyBorder="1" applyAlignment="1" applyProtection="1">
      <alignment horizontal="right" vertical="center"/>
      <protection/>
    </xf>
    <xf numFmtId="166" fontId="21" fillId="2" borderId="2" xfId="0" applyNumberFormat="1" applyFont="1" applyFill="1" applyBorder="1" applyAlignment="1" applyProtection="1">
      <alignment horizontal="center" vertical="center"/>
      <protection/>
    </xf>
    <xf numFmtId="166" fontId="21" fillId="2" borderId="8" xfId="0" applyNumberFormat="1" applyFont="1" applyFill="1" applyBorder="1" applyAlignment="1" applyProtection="1">
      <alignment horizontal="center" vertical="center"/>
      <protection/>
    </xf>
    <xf numFmtId="166" fontId="21" fillId="2" borderId="1" xfId="0" applyNumberFormat="1" applyFont="1" applyFill="1" applyBorder="1" applyAlignment="1" applyProtection="1">
      <alignment horizontal="center" vertical="center"/>
      <protection/>
    </xf>
    <xf numFmtId="166" fontId="21" fillId="2" borderId="1" xfId="0" applyNumberFormat="1" applyFont="1" applyFill="1" applyBorder="1" applyAlignment="1" applyProtection="1" quotePrefix="1">
      <alignment horizontal="center" vertical="center"/>
      <protection/>
    </xf>
    <xf numFmtId="166" fontId="21" fillId="2" borderId="8" xfId="0" applyNumberFormat="1" applyFont="1" applyFill="1" applyBorder="1" applyAlignment="1" applyProtection="1" quotePrefix="1">
      <alignment horizontal="center" vertical="center"/>
      <protection/>
    </xf>
    <xf numFmtId="166" fontId="21" fillId="2" borderId="7" xfId="0" applyNumberFormat="1" applyFont="1" applyFill="1" applyBorder="1" applyAlignment="1" applyProtection="1" quotePrefix="1">
      <alignment horizontal="center" vertical="center"/>
      <protection/>
    </xf>
    <xf numFmtId="166" fontId="21" fillId="2" borderId="5" xfId="0" applyNumberFormat="1" applyFont="1" applyFill="1" applyBorder="1" applyAlignment="1" applyProtection="1" quotePrefix="1">
      <alignment horizontal="center" vertical="center"/>
      <protection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 applyProtection="1">
      <alignment horizontal="right" vertical="center"/>
      <protection/>
    </xf>
    <xf numFmtId="168" fontId="1" fillId="2" borderId="8" xfId="0" applyNumberFormat="1" applyFont="1" applyFill="1" applyBorder="1" applyAlignment="1" applyProtection="1">
      <alignment horizontal="right" vertical="center"/>
      <protection/>
    </xf>
    <xf numFmtId="166" fontId="1" fillId="2" borderId="1" xfId="0" applyNumberFormat="1" applyFont="1" applyFill="1" applyBorder="1" applyAlignment="1" applyProtection="1">
      <alignment horizontal="center" vertical="center"/>
      <protection/>
    </xf>
    <xf numFmtId="166" fontId="1" fillId="2" borderId="8" xfId="0" applyNumberFormat="1" applyFont="1" applyFill="1" applyBorder="1" applyAlignment="1" applyProtection="1">
      <alignment horizontal="center" vertical="center"/>
      <protection/>
    </xf>
    <xf numFmtId="168" fontId="21" fillId="2" borderId="1" xfId="0" applyNumberFormat="1" applyFont="1" applyFill="1" applyBorder="1" applyAlignment="1" applyProtection="1">
      <alignment horizontal="center" vertical="center"/>
      <protection/>
    </xf>
    <xf numFmtId="168" fontId="21" fillId="2" borderId="8" xfId="0" applyNumberFormat="1" applyFont="1" applyFill="1" applyBorder="1" applyAlignment="1" applyProtection="1">
      <alignment horizontal="center" vertical="center"/>
      <protection/>
    </xf>
    <xf numFmtId="41" fontId="9" fillId="3" borderId="11" xfId="22" applyFont="1" applyFill="1" applyBorder="1" applyAlignment="1" quotePrefix="1">
      <alignment horizontal="left" vertical="center" wrapText="1"/>
    </xf>
    <xf numFmtId="41" fontId="9" fillId="3" borderId="13" xfId="22" applyFont="1" applyFill="1" applyBorder="1" applyAlignment="1" quotePrefix="1">
      <alignment horizontal="left" vertical="center" wrapText="1"/>
    </xf>
    <xf numFmtId="41" fontId="9" fillId="3" borderId="12" xfId="22" applyFont="1" applyFill="1" applyBorder="1" applyAlignment="1" quotePrefix="1">
      <alignment horizontal="left" vertical="center" wrapText="1"/>
    </xf>
    <xf numFmtId="166" fontId="21" fillId="2" borderId="1" xfId="0" applyNumberFormat="1" applyFont="1" applyFill="1" applyBorder="1" applyAlignment="1">
      <alignment horizontal="center" vertical="center"/>
    </xf>
    <xf numFmtId="166" fontId="21" fillId="2" borderId="8" xfId="0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Collegamento ipertestuale" xfId="21"/>
    <cellStyle name="Migliaia [0]" xfId="22"/>
    <cellStyle name="Normal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100"/>
  <sheetViews>
    <sheetView tabSelected="1" workbookViewId="0" topLeftCell="A4">
      <selection activeCell="H12" sqref="H12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7" width="8.7109375" style="1" customWidth="1" outlineLevel="1"/>
    <col min="8" max="8" width="15.7109375" style="1" customWidth="1"/>
    <col min="9" max="17" width="8.7109375" style="1" customWidth="1" outlineLevel="1"/>
    <col min="18" max="18" width="15.7109375" style="1" customWidth="1"/>
    <col min="19" max="21" width="8.7109375" style="1" customWidth="1" outlineLevel="1"/>
    <col min="22" max="22" width="15.7109375" style="1" customWidth="1"/>
    <col min="23" max="23" width="9.421875" style="9" bestFit="1" customWidth="1"/>
    <col min="24" max="24" width="9.140625" style="25" hidden="1" customWidth="1"/>
    <col min="25" max="34" width="9.140625" style="1" hidden="1" customWidth="1"/>
    <col min="35" max="35" width="9.140625" style="32" customWidth="1"/>
    <col min="36" max="41" width="9.140625" style="30" customWidth="1"/>
    <col min="42" max="16384" width="9.140625" style="1" customWidth="1"/>
  </cols>
  <sheetData>
    <row r="1" ht="12.75">
      <c r="B1" s="1" t="s">
        <v>12</v>
      </c>
    </row>
    <row r="2" spans="2:7" ht="15" customHeight="1">
      <c r="B2" s="13" t="s">
        <v>22</v>
      </c>
      <c r="C2" s="13"/>
      <c r="D2" s="13"/>
      <c r="E2" s="13"/>
      <c r="F2" s="13"/>
      <c r="G2" s="13"/>
    </row>
    <row r="3" spans="2:7" ht="15" customHeight="1">
      <c r="B3" s="17" t="s">
        <v>20</v>
      </c>
      <c r="C3" s="13"/>
      <c r="D3" s="13"/>
      <c r="E3" s="13"/>
      <c r="F3" s="13"/>
      <c r="G3" s="13"/>
    </row>
    <row r="4" spans="2:7" ht="15" customHeight="1">
      <c r="B4" s="13"/>
      <c r="C4" s="13"/>
      <c r="D4" s="13"/>
      <c r="E4" s="13"/>
      <c r="F4" s="13"/>
      <c r="G4" s="13"/>
    </row>
    <row r="5" spans="2:40" ht="15" customHeight="1">
      <c r="B5" s="88" t="s">
        <v>92</v>
      </c>
      <c r="C5" s="13"/>
      <c r="D5" s="13"/>
      <c r="E5" s="13"/>
      <c r="F5" s="13"/>
      <c r="G5" s="13"/>
      <c r="R5" s="89" t="s">
        <v>44</v>
      </c>
      <c r="AN5" s="99" t="s">
        <v>45</v>
      </c>
    </row>
    <row r="6" spans="2:41" s="50" customFormat="1" ht="15" customHeight="1">
      <c r="B6" s="62"/>
      <c r="C6" s="63"/>
      <c r="D6" s="63"/>
      <c r="E6" s="63"/>
      <c r="F6" s="63"/>
      <c r="G6" s="63"/>
      <c r="W6" s="19"/>
      <c r="X6" s="51"/>
      <c r="AI6" s="49"/>
      <c r="AJ6" s="52"/>
      <c r="AK6" s="52"/>
      <c r="AL6" s="52"/>
      <c r="AM6" s="52"/>
      <c r="AN6" s="52"/>
      <c r="AO6" s="52"/>
    </row>
    <row r="7" spans="2:41" s="50" customFormat="1" ht="15" customHeight="1">
      <c r="B7" s="117" t="s">
        <v>21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9"/>
      <c r="X7" s="51"/>
      <c r="AI7" s="49"/>
      <c r="AJ7" s="52"/>
      <c r="AK7" s="52"/>
      <c r="AL7" s="52"/>
      <c r="AM7" s="52"/>
      <c r="AO7" s="52"/>
    </row>
    <row r="8" spans="2:41" ht="12.75" customHeight="1">
      <c r="B8" s="71" t="s">
        <v>33</v>
      </c>
      <c r="C8" s="64"/>
      <c r="D8" s="64"/>
      <c r="E8" s="64"/>
      <c r="F8" s="64"/>
      <c r="G8" s="64"/>
      <c r="H8" s="65"/>
      <c r="I8" s="65"/>
      <c r="J8" s="65"/>
      <c r="K8" s="65"/>
      <c r="L8" s="65"/>
      <c r="M8" s="65"/>
      <c r="N8" s="65"/>
      <c r="O8" s="65"/>
      <c r="P8" s="65"/>
      <c r="Q8" s="65"/>
      <c r="R8" s="19"/>
      <c r="S8" s="65"/>
      <c r="T8" s="65"/>
      <c r="U8" s="65"/>
      <c r="V8" s="65"/>
      <c r="AI8" s="9"/>
      <c r="AJ8" s="1"/>
      <c r="AK8" s="1"/>
      <c r="AL8" s="1"/>
      <c r="AM8" s="1"/>
      <c r="AN8" s="1"/>
      <c r="AO8" s="1"/>
    </row>
    <row r="9" spans="2:41" ht="12.75" customHeight="1">
      <c r="B9" s="72" t="s">
        <v>34</v>
      </c>
      <c r="C9" s="48"/>
      <c r="D9" s="48"/>
      <c r="E9" s="48"/>
      <c r="F9" s="48"/>
      <c r="G9" s="48"/>
      <c r="H9" s="67"/>
      <c r="I9" s="67"/>
      <c r="J9" s="67"/>
      <c r="K9" s="67"/>
      <c r="L9" s="67"/>
      <c r="M9" s="67"/>
      <c r="N9" s="67"/>
      <c r="O9" s="67"/>
      <c r="P9" s="67"/>
      <c r="Q9" s="67"/>
      <c r="R9" s="19"/>
      <c r="S9" s="67"/>
      <c r="T9" s="67"/>
      <c r="U9" s="67"/>
      <c r="V9" s="67"/>
      <c r="AI9" s="9"/>
      <c r="AJ9" s="1"/>
      <c r="AK9" s="1"/>
      <c r="AL9" s="1"/>
      <c r="AM9" s="1"/>
      <c r="AN9" s="1"/>
      <c r="AO9" s="1"/>
    </row>
    <row r="10" spans="2:41" ht="12.75" customHeight="1">
      <c r="B10" s="73" t="s">
        <v>37</v>
      </c>
      <c r="C10" s="68"/>
      <c r="D10" s="68"/>
      <c r="E10" s="68"/>
      <c r="F10" s="68"/>
      <c r="G10" s="68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70"/>
      <c r="S10" s="69"/>
      <c r="T10" s="69"/>
      <c r="U10" s="69"/>
      <c r="V10" s="69"/>
      <c r="AI10" s="9"/>
      <c r="AJ10" s="1"/>
      <c r="AK10" s="1"/>
      <c r="AL10" s="1"/>
      <c r="AM10" s="1"/>
      <c r="AN10" s="1"/>
      <c r="AO10" s="1"/>
    </row>
    <row r="11" spans="2:41" ht="12.75" customHeight="1">
      <c r="B11" s="66"/>
      <c r="C11" s="48"/>
      <c r="D11" s="48"/>
      <c r="E11" s="48"/>
      <c r="F11" s="48"/>
      <c r="G11" s="48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19"/>
      <c r="S11" s="67"/>
      <c r="T11" s="67"/>
      <c r="U11" s="67"/>
      <c r="V11" s="67"/>
      <c r="AI11" s="9"/>
      <c r="AJ11" s="1"/>
      <c r="AK11" s="1"/>
      <c r="AL11" s="1"/>
      <c r="AM11" s="1"/>
      <c r="AN11" s="1"/>
      <c r="AO11" s="1"/>
    </row>
    <row r="12" ht="12.75" customHeight="1"/>
    <row r="13" spans="2:41" s="14" customFormat="1" ht="15" customHeight="1">
      <c r="B13" s="87" t="s">
        <v>42</v>
      </c>
      <c r="C13" s="18"/>
      <c r="D13" s="18"/>
      <c r="E13" s="18"/>
      <c r="F13" s="18"/>
      <c r="G13" s="18"/>
      <c r="R13" s="15"/>
      <c r="W13" s="61"/>
      <c r="X13" s="26"/>
      <c r="AI13" s="33"/>
      <c r="AJ13" s="31"/>
      <c r="AK13" s="31"/>
      <c r="AL13" s="31"/>
      <c r="AM13" s="31"/>
      <c r="AN13" s="31"/>
      <c r="AO13" s="31"/>
    </row>
    <row r="14" spans="2:41" s="14" customFormat="1" ht="15" customHeight="1">
      <c r="B14" s="101">
        <v>0.03852</v>
      </c>
      <c r="C14" s="18"/>
      <c r="D14" s="18"/>
      <c r="E14" s="18"/>
      <c r="F14" s="18"/>
      <c r="G14" s="18"/>
      <c r="R14" s="15"/>
      <c r="W14" s="61"/>
      <c r="X14" s="26"/>
      <c r="AI14" s="33"/>
      <c r="AJ14" s="31"/>
      <c r="AK14" s="31"/>
      <c r="AL14" s="31"/>
      <c r="AM14" s="31"/>
      <c r="AN14" s="31"/>
      <c r="AO14" s="31"/>
    </row>
    <row r="15" spans="2:41" s="14" customFormat="1" ht="15" customHeight="1">
      <c r="B15" s="102" t="s">
        <v>94</v>
      </c>
      <c r="C15" s="18"/>
      <c r="D15" s="18"/>
      <c r="E15" s="18"/>
      <c r="F15" s="18"/>
      <c r="G15" s="18"/>
      <c r="R15" s="15"/>
      <c r="W15" s="61"/>
      <c r="X15" s="26"/>
      <c r="AI15" s="33"/>
      <c r="AJ15" s="31"/>
      <c r="AK15" s="31"/>
      <c r="AL15" s="31"/>
      <c r="AM15" s="31"/>
      <c r="AN15" s="31"/>
      <c r="AO15" s="31"/>
    </row>
    <row r="16" spans="2:18" ht="13.5" customHeight="1">
      <c r="B16" s="102" t="s">
        <v>51</v>
      </c>
      <c r="C16" s="11"/>
      <c r="D16" s="11"/>
      <c r="E16" s="11"/>
      <c r="F16" s="11"/>
      <c r="G16" s="11"/>
      <c r="I16" s="9"/>
      <c r="J16" s="9"/>
      <c r="K16" s="9"/>
      <c r="L16" s="9"/>
      <c r="M16" s="9"/>
      <c r="N16" s="9"/>
      <c r="O16" s="9"/>
      <c r="P16" s="9"/>
      <c r="Q16" s="9"/>
      <c r="R16" s="4"/>
    </row>
    <row r="17" spans="2:22" ht="24" customHeight="1">
      <c r="B17" s="86" t="s">
        <v>52</v>
      </c>
      <c r="C17" s="12"/>
      <c r="D17" s="12"/>
      <c r="E17" s="12"/>
      <c r="F17" s="12"/>
      <c r="G17" s="12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2:22" ht="15" customHeight="1">
      <c r="B18" s="75" t="s">
        <v>38</v>
      </c>
      <c r="C18" s="12"/>
      <c r="D18" s="12"/>
      <c r="E18" s="12"/>
      <c r="F18" s="12"/>
      <c r="G18" s="12"/>
      <c r="H18" s="132" t="s">
        <v>30</v>
      </c>
      <c r="I18" s="10"/>
      <c r="J18" s="10"/>
      <c r="K18" s="10"/>
      <c r="L18" s="10"/>
      <c r="M18" s="10"/>
      <c r="N18" s="10"/>
      <c r="O18" s="10"/>
      <c r="P18" s="10"/>
      <c r="Q18" s="10"/>
      <c r="R18" s="132" t="s">
        <v>43</v>
      </c>
      <c r="S18" s="10"/>
      <c r="T18" s="10"/>
      <c r="U18" s="10"/>
      <c r="V18" s="132" t="s">
        <v>32</v>
      </c>
    </row>
    <row r="19" spans="2:22" ht="15" customHeight="1">
      <c r="B19" s="80" t="s">
        <v>39</v>
      </c>
      <c r="C19" s="12"/>
      <c r="D19" s="12"/>
      <c r="E19" s="12"/>
      <c r="F19" s="12"/>
      <c r="G19" s="12"/>
      <c r="H19" s="133"/>
      <c r="I19" s="10"/>
      <c r="J19" s="10"/>
      <c r="K19" s="10"/>
      <c r="L19" s="10"/>
      <c r="M19" s="10"/>
      <c r="N19" s="10"/>
      <c r="O19" s="10"/>
      <c r="P19" s="10"/>
      <c r="Q19" s="10"/>
      <c r="R19" s="133"/>
      <c r="S19" s="10"/>
      <c r="T19" s="10"/>
      <c r="U19" s="10"/>
      <c r="V19" s="133"/>
    </row>
    <row r="20" spans="2:22" ht="12.75">
      <c r="B20" s="74" t="s">
        <v>93</v>
      </c>
      <c r="C20" s="77" t="s">
        <v>13</v>
      </c>
      <c r="D20" s="60" t="s">
        <v>14</v>
      </c>
      <c r="E20" s="60" t="s">
        <v>0</v>
      </c>
      <c r="F20" s="60" t="s">
        <v>15</v>
      </c>
      <c r="G20" s="79" t="s">
        <v>16</v>
      </c>
      <c r="H20" s="134"/>
      <c r="I20" s="81" t="s">
        <v>89</v>
      </c>
      <c r="J20" s="81" t="s">
        <v>90</v>
      </c>
      <c r="K20" s="81" t="s">
        <v>91</v>
      </c>
      <c r="L20" s="27" t="s">
        <v>18</v>
      </c>
      <c r="M20" s="27" t="s">
        <v>6</v>
      </c>
      <c r="N20" s="27" t="s">
        <v>5</v>
      </c>
      <c r="O20" s="27" t="s">
        <v>1</v>
      </c>
      <c r="P20" s="34" t="s">
        <v>28</v>
      </c>
      <c r="Q20" s="78" t="s">
        <v>29</v>
      </c>
      <c r="R20" s="134"/>
      <c r="S20" s="81" t="s">
        <v>4</v>
      </c>
      <c r="T20" s="76" t="s">
        <v>2</v>
      </c>
      <c r="U20" s="76" t="s">
        <v>19</v>
      </c>
      <c r="V20" s="134"/>
    </row>
    <row r="21" spans="2:41" ht="12.75">
      <c r="B21" s="16" t="s">
        <v>36</v>
      </c>
      <c r="C21" s="20"/>
      <c r="D21" s="21"/>
      <c r="E21" s="20"/>
      <c r="F21" s="21"/>
      <c r="G21" s="21"/>
      <c r="H21" s="22"/>
      <c r="I21" s="21"/>
      <c r="J21" s="21"/>
      <c r="K21" s="21"/>
      <c r="L21" s="21"/>
      <c r="M21" s="110"/>
      <c r="N21" s="21"/>
      <c r="O21" s="21"/>
      <c r="P21" s="21"/>
      <c r="Q21" s="21"/>
      <c r="R21" s="23"/>
      <c r="S21" s="20"/>
      <c r="T21" s="21"/>
      <c r="U21" s="28"/>
      <c r="V21" s="28"/>
      <c r="AI21" s="1"/>
      <c r="AJ21" s="1"/>
      <c r="AK21" s="1"/>
      <c r="AL21" s="1"/>
      <c r="AM21" s="1"/>
      <c r="AN21" s="1"/>
      <c r="AO21" s="1"/>
    </row>
    <row r="22" spans="2:41" ht="12.75">
      <c r="B22" s="6" t="s">
        <v>27</v>
      </c>
      <c r="C22" s="144">
        <f>ROUND(B14*C67,6)</f>
        <v>0.232931</v>
      </c>
      <c r="D22" s="144">
        <f>ROUND(B14*C68,6)</f>
        <v>0.029554</v>
      </c>
      <c r="E22" s="144">
        <f>C69</f>
        <v>0.007946</v>
      </c>
      <c r="F22" s="144">
        <f>C70</f>
        <v>0</v>
      </c>
      <c r="G22" s="144">
        <f>C71</f>
        <v>0</v>
      </c>
      <c r="H22" s="137">
        <f>SUM(C22:G29)</f>
        <v>0.27043100000000003</v>
      </c>
      <c r="I22" s="128" t="s">
        <v>31</v>
      </c>
      <c r="J22" s="128" t="s">
        <v>31</v>
      </c>
      <c r="K22" s="128" t="s">
        <v>31</v>
      </c>
      <c r="L22" s="58">
        <v>0</v>
      </c>
      <c r="M22" s="127">
        <f>ROUND(B14*D83,6)</f>
        <v>0.043519</v>
      </c>
      <c r="N22" s="127">
        <f>C84</f>
        <v>0.001526</v>
      </c>
      <c r="O22" s="127">
        <f>C85</f>
        <v>0</v>
      </c>
      <c r="P22" s="128" t="s">
        <v>31</v>
      </c>
      <c r="Q22" s="130" t="s">
        <v>31</v>
      </c>
      <c r="R22" s="24">
        <f>L22+M22+N22+O22</f>
        <v>0.045045</v>
      </c>
      <c r="S22" s="127">
        <f>C90</f>
        <v>0.014362</v>
      </c>
      <c r="T22" s="100">
        <v>0</v>
      </c>
      <c r="U22" s="127">
        <f>C96</f>
        <v>0.005699</v>
      </c>
      <c r="V22" s="24">
        <f>+S22+T22+U22</f>
        <v>0.020061</v>
      </c>
      <c r="AI22" s="1"/>
      <c r="AJ22" s="1"/>
      <c r="AK22" s="1"/>
      <c r="AL22" s="1"/>
      <c r="AM22" s="1"/>
      <c r="AN22" s="1"/>
      <c r="AO22" s="1"/>
    </row>
    <row r="23" spans="2:41" ht="12.75">
      <c r="B23" s="6" t="s">
        <v>7</v>
      </c>
      <c r="C23" s="144"/>
      <c r="D23" s="144"/>
      <c r="E23" s="144"/>
      <c r="F23" s="144"/>
      <c r="G23" s="144"/>
      <c r="H23" s="137"/>
      <c r="I23" s="128"/>
      <c r="J23" s="128"/>
      <c r="K23" s="128"/>
      <c r="L23" s="58">
        <f>D76</f>
        <v>0.06462</v>
      </c>
      <c r="M23" s="127"/>
      <c r="N23" s="127"/>
      <c r="O23" s="127"/>
      <c r="P23" s="128"/>
      <c r="Q23" s="130"/>
      <c r="R23" s="24">
        <f>L23+M22+N22+O22</f>
        <v>0.109665</v>
      </c>
      <c r="S23" s="127"/>
      <c r="T23" s="100">
        <v>0.0376</v>
      </c>
      <c r="U23" s="127"/>
      <c r="V23" s="24">
        <f>+S22+T23+U22</f>
        <v>0.057661000000000004</v>
      </c>
      <c r="AI23" s="1"/>
      <c r="AJ23" s="1"/>
      <c r="AK23" s="1"/>
      <c r="AL23" s="1"/>
      <c r="AM23" s="1"/>
      <c r="AN23" s="1"/>
      <c r="AO23" s="1"/>
    </row>
    <row r="24" spans="2:41" ht="12.75">
      <c r="B24" s="6" t="s">
        <v>8</v>
      </c>
      <c r="C24" s="144"/>
      <c r="D24" s="144"/>
      <c r="E24" s="144"/>
      <c r="F24" s="144"/>
      <c r="G24" s="144"/>
      <c r="H24" s="137"/>
      <c r="I24" s="128"/>
      <c r="J24" s="128"/>
      <c r="K24" s="128"/>
      <c r="L24" s="58">
        <f>D77</f>
        <v>0.059145</v>
      </c>
      <c r="M24" s="127"/>
      <c r="N24" s="127"/>
      <c r="O24" s="127"/>
      <c r="P24" s="128"/>
      <c r="Q24" s="130"/>
      <c r="R24" s="24">
        <f>L24+M22+N22+O22</f>
        <v>0.10419</v>
      </c>
      <c r="S24" s="127"/>
      <c r="T24" s="100">
        <v>0.0217</v>
      </c>
      <c r="U24" s="127"/>
      <c r="V24" s="24">
        <f>+S22+T24+U22</f>
        <v>0.041761</v>
      </c>
      <c r="AI24" s="1"/>
      <c r="AJ24" s="1"/>
      <c r="AK24" s="1"/>
      <c r="AL24" s="1"/>
      <c r="AM24" s="1"/>
      <c r="AN24" s="1"/>
      <c r="AO24" s="1"/>
    </row>
    <row r="25" spans="2:41" ht="12.75">
      <c r="B25" s="6" t="s">
        <v>9</v>
      </c>
      <c r="C25" s="144"/>
      <c r="D25" s="144"/>
      <c r="E25" s="144"/>
      <c r="F25" s="144"/>
      <c r="G25" s="144"/>
      <c r="H25" s="137"/>
      <c r="I25" s="128"/>
      <c r="J25" s="128"/>
      <c r="K25" s="128"/>
      <c r="L25" s="58">
        <f>D78</f>
        <v>0.059394</v>
      </c>
      <c r="M25" s="127"/>
      <c r="N25" s="127"/>
      <c r="O25" s="127"/>
      <c r="P25" s="128"/>
      <c r="Q25" s="130"/>
      <c r="R25" s="24">
        <f>L25+M22+N22+O22</f>
        <v>0.104439</v>
      </c>
      <c r="S25" s="127"/>
      <c r="T25" s="100">
        <v>0.0173</v>
      </c>
      <c r="U25" s="127"/>
      <c r="V25" s="24">
        <f>+S22+T25+U22</f>
        <v>0.037361</v>
      </c>
      <c r="AI25" s="1"/>
      <c r="AJ25" s="1"/>
      <c r="AK25" s="1"/>
      <c r="AL25" s="1"/>
      <c r="AM25" s="1"/>
      <c r="AN25" s="1"/>
      <c r="AO25" s="1"/>
    </row>
    <row r="26" spans="2:41" ht="12.75">
      <c r="B26" s="6" t="s">
        <v>10</v>
      </c>
      <c r="C26" s="144"/>
      <c r="D26" s="144"/>
      <c r="E26" s="144"/>
      <c r="F26" s="144"/>
      <c r="G26" s="144"/>
      <c r="H26" s="137"/>
      <c r="I26" s="128"/>
      <c r="J26" s="128"/>
      <c r="K26" s="128"/>
      <c r="L26" s="58">
        <f>D79</f>
        <v>0.04438</v>
      </c>
      <c r="M26" s="127"/>
      <c r="N26" s="127"/>
      <c r="O26" s="127"/>
      <c r="P26" s="128"/>
      <c r="Q26" s="130"/>
      <c r="R26" s="24">
        <f>L26+M22+N22+O22</f>
        <v>0.089425</v>
      </c>
      <c r="S26" s="127"/>
      <c r="T26" s="100">
        <v>0.012</v>
      </c>
      <c r="U26" s="127"/>
      <c r="V26" s="24">
        <f>+S22+T26+U22</f>
        <v>0.032061</v>
      </c>
      <c r="AI26" s="1"/>
      <c r="AJ26" s="1"/>
      <c r="AK26" s="1"/>
      <c r="AL26" s="1"/>
      <c r="AM26" s="1"/>
      <c r="AN26" s="1"/>
      <c r="AO26" s="1"/>
    </row>
    <row r="27" spans="2:41" ht="12.75">
      <c r="B27" s="6" t="s">
        <v>11</v>
      </c>
      <c r="C27" s="144"/>
      <c r="D27" s="144"/>
      <c r="E27" s="144"/>
      <c r="F27" s="144"/>
      <c r="G27" s="144"/>
      <c r="H27" s="137"/>
      <c r="I27" s="128"/>
      <c r="J27" s="128"/>
      <c r="K27" s="128"/>
      <c r="L27" s="58">
        <f>D80</f>
        <v>0.02248</v>
      </c>
      <c r="M27" s="127"/>
      <c r="N27" s="127"/>
      <c r="O27" s="126"/>
      <c r="P27" s="128"/>
      <c r="Q27" s="130"/>
      <c r="R27" s="24">
        <f>L27+M22+N22+O22</f>
        <v>0.067525</v>
      </c>
      <c r="S27" s="127"/>
      <c r="T27" s="100">
        <v>0.0042</v>
      </c>
      <c r="U27" s="127"/>
      <c r="V27" s="24">
        <f>+S22+T27+U22</f>
        <v>0.024260999999999998</v>
      </c>
      <c r="AI27" s="1"/>
      <c r="AJ27" s="1"/>
      <c r="AK27" s="1"/>
      <c r="AL27" s="1"/>
      <c r="AM27" s="1"/>
      <c r="AN27" s="1"/>
      <c r="AO27" s="1"/>
    </row>
    <row r="28" spans="2:41" ht="12.75">
      <c r="B28" s="45" t="s">
        <v>56</v>
      </c>
      <c r="C28" s="144"/>
      <c r="D28" s="144"/>
      <c r="E28" s="144"/>
      <c r="F28" s="144"/>
      <c r="G28" s="144"/>
      <c r="H28" s="137"/>
      <c r="I28" s="128"/>
      <c r="J28" s="128"/>
      <c r="K28" s="128"/>
      <c r="L28" s="58">
        <f aca="true" t="shared" si="0" ref="L28:L29">D81</f>
        <v>0.011033</v>
      </c>
      <c r="M28" s="127"/>
      <c r="N28" s="125">
        <v>0.000771</v>
      </c>
      <c r="O28" s="125">
        <v>0</v>
      </c>
      <c r="P28" s="128"/>
      <c r="Q28" s="130"/>
      <c r="R28" s="24">
        <f>L28+M22+N28+O28</f>
        <v>0.055323000000000004</v>
      </c>
      <c r="S28" s="125">
        <v>0.0079</v>
      </c>
      <c r="T28" s="100">
        <v>0</v>
      </c>
      <c r="U28" s="127"/>
      <c r="V28" s="24">
        <f>+S28+T28+U22</f>
        <v>0.013599</v>
      </c>
      <c r="AI28" s="1"/>
      <c r="AJ28" s="1"/>
      <c r="AK28" s="1"/>
      <c r="AL28" s="1"/>
      <c r="AM28" s="1"/>
      <c r="AN28" s="1"/>
      <c r="AO28" s="1"/>
    </row>
    <row r="29" spans="2:41" ht="12.75">
      <c r="B29" s="45" t="s">
        <v>57</v>
      </c>
      <c r="C29" s="145"/>
      <c r="D29" s="145"/>
      <c r="E29" s="145"/>
      <c r="F29" s="145"/>
      <c r="G29" s="145"/>
      <c r="H29" s="138"/>
      <c r="I29" s="129"/>
      <c r="J29" s="129"/>
      <c r="K29" s="129"/>
      <c r="L29" s="58">
        <f t="shared" si="0"/>
        <v>0.003069</v>
      </c>
      <c r="M29" s="126"/>
      <c r="N29" s="126"/>
      <c r="O29" s="126"/>
      <c r="P29" s="129"/>
      <c r="Q29" s="131"/>
      <c r="R29" s="24">
        <f>L29+M22+N28+O28</f>
        <v>0.047359000000000005</v>
      </c>
      <c r="S29" s="126"/>
      <c r="T29" s="100">
        <v>0</v>
      </c>
      <c r="U29" s="126"/>
      <c r="V29" s="24">
        <f>+S28+T29+U22</f>
        <v>0.013599</v>
      </c>
      <c r="AI29" s="1"/>
      <c r="AJ29" s="1"/>
      <c r="AK29" s="1"/>
      <c r="AL29" s="1"/>
      <c r="AM29" s="1"/>
      <c r="AN29" s="1"/>
      <c r="AO29" s="1"/>
    </row>
    <row r="30" spans="2:22" ht="12.75">
      <c r="B30" s="44" t="s">
        <v>35</v>
      </c>
      <c r="C30" s="37"/>
      <c r="D30" s="55"/>
      <c r="E30" s="37"/>
      <c r="F30" s="37"/>
      <c r="G30" s="41"/>
      <c r="H30" s="38"/>
      <c r="I30" s="53"/>
      <c r="J30" s="53"/>
      <c r="K30" s="53"/>
      <c r="L30" s="39"/>
      <c r="M30" s="42"/>
      <c r="N30" s="39"/>
      <c r="O30" s="39"/>
      <c r="P30" s="39"/>
      <c r="Q30" s="39"/>
      <c r="R30" s="38"/>
      <c r="S30" s="39"/>
      <c r="T30" s="42"/>
      <c r="U30" s="29"/>
      <c r="V30" s="29"/>
    </row>
    <row r="31" spans="2:41" s="9" customFormat="1" ht="12.75">
      <c r="B31" s="45" t="s">
        <v>25</v>
      </c>
      <c r="C31" s="118" t="s">
        <v>31</v>
      </c>
      <c r="D31" s="118" t="s">
        <v>31</v>
      </c>
      <c r="E31" s="121">
        <f>D69</f>
        <v>60.01</v>
      </c>
      <c r="F31" s="118" t="s">
        <v>31</v>
      </c>
      <c r="G31" s="118" t="s">
        <v>31</v>
      </c>
      <c r="H31" s="135">
        <f>SUM(C31:G33)</f>
        <v>60.01</v>
      </c>
      <c r="I31" s="56">
        <v>31.02515480249735</v>
      </c>
      <c r="J31" s="56">
        <v>18.244399736297535</v>
      </c>
      <c r="K31" s="139">
        <v>2.01</v>
      </c>
      <c r="L31" s="118" t="s">
        <v>31</v>
      </c>
      <c r="M31" s="118" t="s">
        <v>31</v>
      </c>
      <c r="N31" s="118" t="s">
        <v>31</v>
      </c>
      <c r="O31" s="118" t="s">
        <v>31</v>
      </c>
      <c r="P31" s="123">
        <f>D86</f>
        <v>0</v>
      </c>
      <c r="Q31" s="123">
        <f>D87</f>
        <v>0</v>
      </c>
      <c r="R31" s="46">
        <f>I31++J31+K31+P31+Q31</f>
        <v>51.27955453879488</v>
      </c>
      <c r="S31" s="118" t="s">
        <v>31</v>
      </c>
      <c r="T31" s="123">
        <f>D91</f>
        <v>-27.01</v>
      </c>
      <c r="U31" s="118" t="s">
        <v>31</v>
      </c>
      <c r="V31" s="135">
        <f>T31</f>
        <v>-27.01</v>
      </c>
      <c r="X31" s="40"/>
      <c r="AI31" s="32"/>
      <c r="AJ31" s="32"/>
      <c r="AK31" s="32"/>
      <c r="AL31" s="32"/>
      <c r="AM31" s="32"/>
      <c r="AN31" s="32"/>
      <c r="AO31" s="32"/>
    </row>
    <row r="32" spans="2:22" ht="12.75">
      <c r="B32" s="45" t="s">
        <v>23</v>
      </c>
      <c r="C32" s="119"/>
      <c r="D32" s="119"/>
      <c r="E32" s="121"/>
      <c r="F32" s="119"/>
      <c r="G32" s="119"/>
      <c r="H32" s="135"/>
      <c r="I32" s="56">
        <v>243.8726180872001</v>
      </c>
      <c r="J32" s="56">
        <v>137.47405713324778</v>
      </c>
      <c r="K32" s="139"/>
      <c r="L32" s="119"/>
      <c r="M32" s="119"/>
      <c r="N32" s="119"/>
      <c r="O32" s="119"/>
      <c r="P32" s="123"/>
      <c r="Q32" s="123"/>
      <c r="R32" s="46">
        <f>I32++J32+K31+P31+Q31</f>
        <v>383.35667522044787</v>
      </c>
      <c r="S32" s="119"/>
      <c r="T32" s="123"/>
      <c r="U32" s="119"/>
      <c r="V32" s="135"/>
    </row>
    <row r="33" spans="2:22" ht="12.75">
      <c r="B33" s="43" t="s">
        <v>24</v>
      </c>
      <c r="C33" s="120"/>
      <c r="D33" s="120"/>
      <c r="E33" s="122"/>
      <c r="F33" s="120"/>
      <c r="G33" s="120"/>
      <c r="H33" s="136"/>
      <c r="I33" s="57">
        <v>577.8555075167275</v>
      </c>
      <c r="J33" s="57">
        <v>321.1669345708771</v>
      </c>
      <c r="K33" s="140"/>
      <c r="L33" s="120"/>
      <c r="M33" s="120"/>
      <c r="N33" s="120"/>
      <c r="O33" s="120"/>
      <c r="P33" s="124"/>
      <c r="Q33" s="124"/>
      <c r="R33" s="47">
        <f>I33+J33+K31+P31+Q31</f>
        <v>901.0324420876045</v>
      </c>
      <c r="S33" s="120"/>
      <c r="T33" s="124"/>
      <c r="U33" s="120"/>
      <c r="V33" s="136"/>
    </row>
    <row r="34" spans="2:41" s="9" customFormat="1" ht="25.5" customHeight="1">
      <c r="B34" s="82" t="s">
        <v>40</v>
      </c>
      <c r="C34" s="141" t="s">
        <v>41</v>
      </c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3"/>
      <c r="W34" s="85"/>
      <c r="X34" s="83"/>
      <c r="Y34" s="83"/>
      <c r="Z34" s="83"/>
      <c r="AA34" s="84"/>
      <c r="AI34" s="32"/>
      <c r="AJ34" s="32"/>
      <c r="AK34" s="32"/>
      <c r="AL34" s="32"/>
      <c r="AM34" s="32"/>
      <c r="AN34" s="32"/>
      <c r="AO34" s="32"/>
    </row>
    <row r="35" spans="2:22" ht="12.75">
      <c r="B35" s="54" t="s">
        <v>26</v>
      </c>
      <c r="C35" s="35"/>
      <c r="D35" s="35"/>
      <c r="E35" s="35"/>
      <c r="F35" s="35"/>
      <c r="G35" s="35"/>
      <c r="H35" s="36"/>
      <c r="I35" s="59"/>
      <c r="J35" s="59"/>
      <c r="K35" s="59"/>
      <c r="L35" s="59"/>
      <c r="M35" s="59"/>
      <c r="N35" s="59"/>
      <c r="O35" s="59"/>
      <c r="P35" s="59"/>
      <c r="Q35" s="59"/>
      <c r="R35" s="36"/>
      <c r="S35" s="59"/>
      <c r="T35" s="59"/>
      <c r="U35" s="9"/>
      <c r="V35" s="9"/>
    </row>
    <row r="36" spans="8:22" ht="12.75"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  <c r="S36" s="2"/>
      <c r="T36" s="2"/>
      <c r="U36" s="2"/>
      <c r="V36" s="2"/>
    </row>
    <row r="37" spans="8:41" ht="12.75"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AI37" s="9"/>
      <c r="AJ37" s="1"/>
      <c r="AK37" s="1"/>
      <c r="AL37" s="1"/>
      <c r="AM37" s="1"/>
      <c r="AN37" s="1"/>
      <c r="AO37" s="1"/>
    </row>
    <row r="38" spans="8:41" ht="12.75"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2"/>
      <c r="T38" s="2"/>
      <c r="U38" s="2"/>
      <c r="V38" s="2"/>
      <c r="AI38" s="9"/>
      <c r="AJ38" s="1"/>
      <c r="AK38" s="1"/>
      <c r="AL38" s="1"/>
      <c r="AM38" s="1"/>
      <c r="AN38" s="1"/>
      <c r="AO38" s="1"/>
    </row>
    <row r="39" spans="8:41" ht="12.75">
      <c r="H39" s="7"/>
      <c r="I39" s="7"/>
      <c r="J39" s="7"/>
      <c r="K39" s="7"/>
      <c r="L39" s="7"/>
      <c r="M39" s="7"/>
      <c r="N39" s="7"/>
      <c r="O39" s="7"/>
      <c r="P39" s="7"/>
      <c r="Q39" s="7"/>
      <c r="R39" s="8"/>
      <c r="S39" s="7"/>
      <c r="T39" s="7"/>
      <c r="U39" s="7"/>
      <c r="V39" s="7"/>
      <c r="AI39" s="9"/>
      <c r="AJ39" s="1"/>
      <c r="AK39" s="1"/>
      <c r="AL39" s="1"/>
      <c r="AM39" s="1"/>
      <c r="AN39" s="1"/>
      <c r="AO39" s="1"/>
    </row>
    <row r="40" spans="8:41" ht="12.75">
      <c r="H40" s="7"/>
      <c r="I40" s="7"/>
      <c r="J40" s="7"/>
      <c r="K40" s="7"/>
      <c r="L40" s="7"/>
      <c r="M40" s="7"/>
      <c r="N40" s="7"/>
      <c r="O40" s="7"/>
      <c r="P40" s="7"/>
      <c r="Q40" s="7"/>
      <c r="R40" s="8"/>
      <c r="S40" s="7"/>
      <c r="T40" s="7"/>
      <c r="U40" s="7"/>
      <c r="V40" s="7"/>
      <c r="AI40" s="9"/>
      <c r="AJ40" s="1"/>
      <c r="AK40" s="1"/>
      <c r="AL40" s="1"/>
      <c r="AM40" s="1"/>
      <c r="AN40" s="1"/>
      <c r="AO40" s="1"/>
    </row>
    <row r="41" spans="8:41" ht="12.75">
      <c r="H41" s="7"/>
      <c r="I41" s="7"/>
      <c r="J41" s="7"/>
      <c r="K41" s="7"/>
      <c r="L41" s="7"/>
      <c r="M41" s="7"/>
      <c r="N41" s="7"/>
      <c r="O41" s="7"/>
      <c r="P41" s="7"/>
      <c r="Q41" s="7"/>
      <c r="R41" s="8"/>
      <c r="S41" s="7"/>
      <c r="T41" s="7"/>
      <c r="U41" s="7"/>
      <c r="V41" s="7"/>
      <c r="W41" s="1"/>
      <c r="X41" s="1"/>
      <c r="AI41" s="1"/>
      <c r="AJ41" s="1"/>
      <c r="AK41" s="1"/>
      <c r="AL41" s="1"/>
      <c r="AM41" s="1"/>
      <c r="AN41" s="1"/>
      <c r="AO41" s="1"/>
    </row>
    <row r="42" spans="8:41" ht="12.75">
      <c r="H42" s="7"/>
      <c r="I42" s="7"/>
      <c r="J42" s="7"/>
      <c r="K42" s="7"/>
      <c r="L42" s="7"/>
      <c r="M42" s="7"/>
      <c r="N42" s="7"/>
      <c r="O42" s="7"/>
      <c r="P42" s="7"/>
      <c r="Q42" s="7"/>
      <c r="R42" s="8"/>
      <c r="S42" s="7"/>
      <c r="T42" s="7"/>
      <c r="U42" s="7"/>
      <c r="V42" s="7"/>
      <c r="W42" s="1"/>
      <c r="X42" s="1"/>
      <c r="AI42" s="1"/>
      <c r="AJ42" s="1"/>
      <c r="AK42" s="1"/>
      <c r="AL42" s="1"/>
      <c r="AM42" s="1"/>
      <c r="AN42" s="1"/>
      <c r="AO42" s="1"/>
    </row>
    <row r="43" spans="8:41" ht="12.75">
      <c r="H43" s="7"/>
      <c r="I43" s="7"/>
      <c r="J43" s="7"/>
      <c r="K43" s="7"/>
      <c r="L43" s="7"/>
      <c r="M43" s="7"/>
      <c r="N43" s="7"/>
      <c r="O43" s="7"/>
      <c r="P43" s="7"/>
      <c r="Q43" s="7"/>
      <c r="R43" s="8"/>
      <c r="S43" s="7"/>
      <c r="T43" s="7"/>
      <c r="U43" s="7"/>
      <c r="V43" s="7"/>
      <c r="W43" s="1"/>
      <c r="X43" s="1"/>
      <c r="AI43" s="1"/>
      <c r="AJ43" s="1"/>
      <c r="AK43" s="1"/>
      <c r="AL43" s="1"/>
      <c r="AM43" s="1"/>
      <c r="AN43" s="1"/>
      <c r="AO43" s="1"/>
    </row>
    <row r="44" spans="8:41" ht="12.75">
      <c r="H44" s="7"/>
      <c r="I44" s="7"/>
      <c r="J44" s="7"/>
      <c r="K44" s="7"/>
      <c r="L44" s="7"/>
      <c r="M44" s="7"/>
      <c r="N44" s="7"/>
      <c r="O44" s="7"/>
      <c r="P44" s="7"/>
      <c r="Q44" s="7"/>
      <c r="R44" s="8"/>
      <c r="S44" s="7"/>
      <c r="T44" s="7"/>
      <c r="U44" s="7"/>
      <c r="V44" s="7"/>
      <c r="W44" s="1"/>
      <c r="X44" s="1"/>
      <c r="AI44" s="1"/>
      <c r="AJ44" s="1"/>
      <c r="AK44" s="1"/>
      <c r="AL44" s="1"/>
      <c r="AM44" s="1"/>
      <c r="AN44" s="1"/>
      <c r="AO44" s="1"/>
    </row>
    <row r="45" spans="8:41" ht="12.75">
      <c r="H45" s="2"/>
      <c r="I45" s="2"/>
      <c r="J45" s="2"/>
      <c r="K45" s="2"/>
      <c r="L45" s="2"/>
      <c r="M45" s="2"/>
      <c r="N45" s="2"/>
      <c r="O45" s="2"/>
      <c r="P45" s="2"/>
      <c r="Q45" s="2"/>
      <c r="R45" s="3"/>
      <c r="S45" s="2"/>
      <c r="T45" s="2"/>
      <c r="U45" s="2"/>
      <c r="V45" s="2"/>
      <c r="W45" s="1"/>
      <c r="X45" s="1"/>
      <c r="AI45" s="1"/>
      <c r="AJ45" s="1"/>
      <c r="AK45" s="1"/>
      <c r="AL45" s="1"/>
      <c r="AM45" s="1"/>
      <c r="AN45" s="1"/>
      <c r="AO45" s="1"/>
    </row>
    <row r="46" spans="35:41" ht="12.75">
      <c r="AI46" s="9"/>
      <c r="AJ46" s="1"/>
      <c r="AK46" s="1"/>
      <c r="AL46" s="1"/>
      <c r="AM46" s="1"/>
      <c r="AN46" s="1"/>
      <c r="AO46" s="1"/>
    </row>
    <row r="47" spans="35:41" ht="12.75">
      <c r="AI47" s="9"/>
      <c r="AJ47" s="1"/>
      <c r="AK47" s="1"/>
      <c r="AL47" s="1"/>
      <c r="AM47" s="1"/>
      <c r="AN47" s="1"/>
      <c r="AO47" s="1"/>
    </row>
    <row r="48" spans="35:41" ht="12.75">
      <c r="AI48" s="9"/>
      <c r="AJ48" s="1"/>
      <c r="AK48" s="1"/>
      <c r="AL48" s="1"/>
      <c r="AM48" s="1"/>
      <c r="AN48" s="1"/>
      <c r="AO48" s="1"/>
    </row>
    <row r="49" spans="35:41" ht="12.75">
      <c r="AI49" s="9"/>
      <c r="AJ49" s="1"/>
      <c r="AK49" s="1"/>
      <c r="AL49" s="1"/>
      <c r="AM49" s="1"/>
      <c r="AN49" s="1"/>
      <c r="AO49" s="1"/>
    </row>
    <row r="50" spans="35:41" ht="12.75">
      <c r="AI50" s="9"/>
      <c r="AJ50" s="1"/>
      <c r="AK50" s="1"/>
      <c r="AL50" s="1"/>
      <c r="AM50" s="1"/>
      <c r="AN50" s="1"/>
      <c r="AO50" s="1"/>
    </row>
    <row r="51" spans="35:41" ht="12.75">
      <c r="AI51" s="9"/>
      <c r="AJ51" s="1"/>
      <c r="AK51" s="1"/>
      <c r="AL51" s="1"/>
      <c r="AM51" s="1"/>
      <c r="AN51" s="1"/>
      <c r="AO51" s="1"/>
    </row>
    <row r="52" spans="35:41" ht="12.75">
      <c r="AI52" s="9"/>
      <c r="AJ52" s="1"/>
      <c r="AK52" s="1"/>
      <c r="AL52" s="1"/>
      <c r="AM52" s="1"/>
      <c r="AN52" s="1"/>
      <c r="AO52" s="1"/>
    </row>
    <row r="53" spans="35:41" ht="12.75">
      <c r="AI53" s="9"/>
      <c r="AJ53" s="1"/>
      <c r="AK53" s="1"/>
      <c r="AL53" s="1"/>
      <c r="AM53" s="1"/>
      <c r="AN53" s="1"/>
      <c r="AO53" s="1"/>
    </row>
    <row r="54" spans="35:41" ht="12.75">
      <c r="AI54" s="9"/>
      <c r="AJ54" s="1"/>
      <c r="AK54" s="1"/>
      <c r="AL54" s="1"/>
      <c r="AM54" s="1"/>
      <c r="AN54" s="1"/>
      <c r="AO54" s="1"/>
    </row>
    <row r="55" spans="35:41" ht="12.75">
      <c r="AI55" s="9"/>
      <c r="AJ55" s="1"/>
      <c r="AK55" s="1"/>
      <c r="AL55" s="1"/>
      <c r="AM55" s="1"/>
      <c r="AN55" s="1"/>
      <c r="AO55" s="1"/>
    </row>
    <row r="56" spans="35:41" ht="12.75">
      <c r="AI56" s="9"/>
      <c r="AJ56" s="1"/>
      <c r="AK56" s="1"/>
      <c r="AL56" s="1"/>
      <c r="AM56" s="1"/>
      <c r="AN56" s="1"/>
      <c r="AO56" s="1"/>
    </row>
    <row r="57" spans="35:41" ht="12.75">
      <c r="AI57" s="9"/>
      <c r="AJ57" s="1"/>
      <c r="AK57" s="1"/>
      <c r="AL57" s="1"/>
      <c r="AM57" s="1"/>
      <c r="AN57" s="1"/>
      <c r="AO57" s="1"/>
    </row>
    <row r="58" spans="35:41" ht="12.75">
      <c r="AI58" s="9"/>
      <c r="AJ58" s="1"/>
      <c r="AK58" s="1"/>
      <c r="AL58" s="1"/>
      <c r="AM58" s="1"/>
      <c r="AN58" s="1"/>
      <c r="AO58" s="1"/>
    </row>
    <row r="59" spans="35:41" ht="12.75">
      <c r="AI59" s="9"/>
      <c r="AJ59" s="1"/>
      <c r="AK59" s="1"/>
      <c r="AL59" s="1"/>
      <c r="AM59" s="1"/>
      <c r="AN59" s="1"/>
      <c r="AO59" s="1"/>
    </row>
    <row r="60" spans="35:41" ht="12.75">
      <c r="AI60" s="9"/>
      <c r="AJ60" s="1"/>
      <c r="AK60" s="1"/>
      <c r="AL60" s="1"/>
      <c r="AM60" s="1"/>
      <c r="AN60" s="1"/>
      <c r="AO60" s="1"/>
    </row>
    <row r="61" spans="35:41" ht="12.75">
      <c r="AI61" s="9"/>
      <c r="AJ61" s="1"/>
      <c r="AK61" s="1"/>
      <c r="AL61" s="1"/>
      <c r="AM61" s="1"/>
      <c r="AN61" s="1"/>
      <c r="AO61" s="1"/>
    </row>
    <row r="62" spans="2:41" ht="12.75">
      <c r="B62" s="50"/>
      <c r="W62" s="1"/>
      <c r="X62" s="1"/>
      <c r="AI62" s="1"/>
      <c r="AJ62" s="1"/>
      <c r="AK62" s="1"/>
      <c r="AL62" s="1"/>
      <c r="AM62" s="1"/>
      <c r="AN62" s="1"/>
      <c r="AO62" s="1"/>
    </row>
    <row r="63" spans="2:41" ht="12.75">
      <c r="B63" s="50"/>
      <c r="W63" s="1"/>
      <c r="X63" s="1"/>
      <c r="AI63" s="1"/>
      <c r="AJ63" s="1"/>
      <c r="AK63" s="1"/>
      <c r="AL63" s="1"/>
      <c r="AM63" s="1"/>
      <c r="AN63" s="1"/>
      <c r="AO63" s="1"/>
    </row>
    <row r="64" spans="2:41" ht="12.75">
      <c r="B64" s="50"/>
      <c r="W64" s="1"/>
      <c r="X64" s="1"/>
      <c r="AI64" s="1"/>
      <c r="AJ64" s="1"/>
      <c r="AK64" s="1"/>
      <c r="AL64" s="1"/>
      <c r="AM64" s="1"/>
      <c r="AN64" s="1"/>
      <c r="AO64" s="1"/>
    </row>
    <row r="65" s="1" customFormat="1" ht="12.75">
      <c r="B65" s="50"/>
    </row>
    <row r="66" s="92" customFormat="1" ht="12.75">
      <c r="B66" s="97"/>
    </row>
    <row r="67" spans="2:3" s="92" customFormat="1" ht="12.75" customHeight="1">
      <c r="B67" s="90" t="s">
        <v>13</v>
      </c>
      <c r="C67" s="91">
        <v>6.047013</v>
      </c>
    </row>
    <row r="68" spans="2:3" s="92" customFormat="1" ht="12.75" customHeight="1">
      <c r="B68" s="90" t="s">
        <v>14</v>
      </c>
      <c r="C68" s="91">
        <v>0.767231</v>
      </c>
    </row>
    <row r="69" spans="2:5" s="92" customFormat="1" ht="12.75" customHeight="1">
      <c r="B69" s="93" t="s">
        <v>0</v>
      </c>
      <c r="C69" s="94">
        <v>0.007946</v>
      </c>
      <c r="D69" s="95">
        <v>60.01</v>
      </c>
      <c r="E69" s="95">
        <v>78.82</v>
      </c>
    </row>
    <row r="70" spans="2:4" s="92" customFormat="1" ht="12.75" customHeight="1">
      <c r="B70" s="93" t="s">
        <v>15</v>
      </c>
      <c r="C70" s="94">
        <v>0</v>
      </c>
      <c r="D70" s="96"/>
    </row>
    <row r="71" spans="2:4" s="92" customFormat="1" ht="12.75" customHeight="1">
      <c r="B71" s="93" t="s">
        <v>16</v>
      </c>
      <c r="C71" s="94">
        <v>0</v>
      </c>
      <c r="D71" s="96"/>
    </row>
    <row r="72" s="92" customFormat="1" ht="12.75" customHeight="1">
      <c r="B72" s="97"/>
    </row>
    <row r="73" spans="2:8" s="92" customFormat="1" ht="12.75" customHeight="1">
      <c r="B73" s="93" t="s">
        <v>17</v>
      </c>
      <c r="C73" s="95">
        <v>60.24999999999999</v>
      </c>
      <c r="D73" s="95">
        <v>51.279999999999994</v>
      </c>
      <c r="E73" s="95">
        <v>56.77</v>
      </c>
      <c r="F73" s="95">
        <v>52.48</v>
      </c>
      <c r="G73" s="95">
        <v>65.61</v>
      </c>
      <c r="H73" s="95">
        <v>73.15</v>
      </c>
    </row>
    <row r="74" spans="2:8" s="92" customFormat="1" ht="12.75" customHeight="1">
      <c r="B74" s="93"/>
      <c r="C74" s="95">
        <v>449.72</v>
      </c>
      <c r="D74" s="95">
        <v>383.35</v>
      </c>
      <c r="E74" s="95">
        <v>403.62</v>
      </c>
      <c r="F74" s="95">
        <v>371.11</v>
      </c>
      <c r="G74" s="95">
        <v>479.44</v>
      </c>
      <c r="H74" s="95">
        <v>480.43999999999994</v>
      </c>
    </row>
    <row r="75" spans="2:8" s="92" customFormat="1" ht="12.75" customHeight="1">
      <c r="B75" s="93"/>
      <c r="C75" s="95">
        <v>1057.28</v>
      </c>
      <c r="D75" s="95">
        <v>901.04</v>
      </c>
      <c r="E75" s="95">
        <v>973.21</v>
      </c>
      <c r="F75" s="95">
        <v>900.97</v>
      </c>
      <c r="G75" s="95">
        <v>1160.89</v>
      </c>
      <c r="H75" s="95">
        <v>1311.53</v>
      </c>
    </row>
    <row r="76" spans="2:8" s="92" customFormat="1" ht="12.75" customHeight="1">
      <c r="B76" s="93" t="s">
        <v>18</v>
      </c>
      <c r="C76" s="94">
        <v>0.083194</v>
      </c>
      <c r="D76" s="94">
        <v>0.06462</v>
      </c>
      <c r="E76" s="94">
        <v>0.08999</v>
      </c>
      <c r="F76" s="94">
        <v>0.114771</v>
      </c>
      <c r="G76" s="94">
        <v>0.145273</v>
      </c>
      <c r="H76" s="94">
        <v>0.198806</v>
      </c>
    </row>
    <row r="77" spans="2:8" s="92" customFormat="1" ht="12.75" customHeight="1">
      <c r="B77" s="98"/>
      <c r="C77" s="94">
        <v>0.076146</v>
      </c>
      <c r="D77" s="94">
        <v>0.059145</v>
      </c>
      <c r="E77" s="94">
        <v>0.082366</v>
      </c>
      <c r="F77" s="94">
        <v>0.105047</v>
      </c>
      <c r="G77" s="94">
        <v>0.132965</v>
      </c>
      <c r="H77" s="94">
        <v>0.181962</v>
      </c>
    </row>
    <row r="78" spans="2:8" s="92" customFormat="1" ht="12.75" customHeight="1">
      <c r="B78" s="98"/>
      <c r="C78" s="94">
        <v>0.076466</v>
      </c>
      <c r="D78" s="94">
        <v>0.059394</v>
      </c>
      <c r="E78" s="94">
        <v>0.082712</v>
      </c>
      <c r="F78" s="94">
        <v>0.105489</v>
      </c>
      <c r="G78" s="94">
        <v>0.133524</v>
      </c>
      <c r="H78" s="94">
        <v>0.182728</v>
      </c>
    </row>
    <row r="79" spans="2:8" s="92" customFormat="1" ht="12.75" customHeight="1">
      <c r="B79" s="98"/>
      <c r="C79" s="94">
        <v>0.057136</v>
      </c>
      <c r="D79" s="94">
        <v>0.04438</v>
      </c>
      <c r="E79" s="94">
        <v>0.061803</v>
      </c>
      <c r="F79" s="94">
        <v>0.078822</v>
      </c>
      <c r="G79" s="94">
        <v>0.09977</v>
      </c>
      <c r="H79" s="94">
        <v>0.136535</v>
      </c>
    </row>
    <row r="80" spans="2:8" s="92" customFormat="1" ht="12.75" customHeight="1">
      <c r="B80" s="98"/>
      <c r="C80" s="94">
        <v>0.028942</v>
      </c>
      <c r="D80" s="94">
        <v>0.02248</v>
      </c>
      <c r="E80" s="94">
        <v>0.031306</v>
      </c>
      <c r="F80" s="94">
        <v>0.039927</v>
      </c>
      <c r="G80" s="94">
        <v>0.050538</v>
      </c>
      <c r="H80" s="94">
        <v>0.069161</v>
      </c>
    </row>
    <row r="81" spans="2:8" s="92" customFormat="1" ht="12.75" customHeight="1">
      <c r="B81" s="98"/>
      <c r="C81" s="94">
        <v>0.014204</v>
      </c>
      <c r="D81" s="94">
        <v>0.011033</v>
      </c>
      <c r="E81" s="94">
        <v>0.015364</v>
      </c>
      <c r="F81" s="94">
        <v>0.019595</v>
      </c>
      <c r="G81" s="94">
        <v>0.024803</v>
      </c>
      <c r="H81" s="94">
        <v>0.033942</v>
      </c>
    </row>
    <row r="82" spans="2:8" s="92" customFormat="1" ht="12.75" customHeight="1">
      <c r="B82" s="98"/>
      <c r="C82" s="94">
        <v>0.003951</v>
      </c>
      <c r="D82" s="94">
        <v>0.003069</v>
      </c>
      <c r="E82" s="94">
        <v>0.004274</v>
      </c>
      <c r="F82" s="94">
        <v>0.005451</v>
      </c>
      <c r="G82" s="94">
        <v>0.0069</v>
      </c>
      <c r="H82" s="94">
        <v>0.009443</v>
      </c>
    </row>
    <row r="83" spans="2:8" s="92" customFormat="1" ht="12.75" customHeight="1">
      <c r="B83" s="90" t="s">
        <v>6</v>
      </c>
      <c r="C83" s="91">
        <v>1.298605530416</v>
      </c>
      <c r="D83" s="91">
        <v>1.129789530416</v>
      </c>
      <c r="E83" s="91">
        <v>1.289471530416</v>
      </c>
      <c r="F83" s="91">
        <v>1.228647530416</v>
      </c>
      <c r="G83" s="91">
        <v>1.170130530416</v>
      </c>
      <c r="H83" s="91">
        <v>1.084449530416</v>
      </c>
    </row>
    <row r="84" spans="2:4" s="92" customFormat="1" ht="12.75" customHeight="1">
      <c r="B84" s="93" t="s">
        <v>5</v>
      </c>
      <c r="C84" s="94">
        <v>0.001526</v>
      </c>
      <c r="D84" s="92">
        <v>0.000771</v>
      </c>
    </row>
    <row r="85" spans="2:4" s="92" customFormat="1" ht="12.75" customHeight="1">
      <c r="B85" s="93" t="s">
        <v>1</v>
      </c>
      <c r="C85" s="94">
        <v>0</v>
      </c>
      <c r="D85" s="92">
        <v>0</v>
      </c>
    </row>
    <row r="86" spans="2:8" s="92" customFormat="1" ht="12.75" customHeight="1">
      <c r="B86" s="93" t="s">
        <v>28</v>
      </c>
      <c r="C86" s="94">
        <v>0</v>
      </c>
      <c r="D86" s="94">
        <v>0</v>
      </c>
      <c r="E86" s="94">
        <v>0</v>
      </c>
      <c r="F86" s="94">
        <v>0</v>
      </c>
      <c r="G86" s="94">
        <v>0</v>
      </c>
      <c r="H86" s="94">
        <v>0</v>
      </c>
    </row>
    <row r="87" spans="2:8" s="92" customFormat="1" ht="12.75" customHeight="1">
      <c r="B87" s="93" t="s">
        <v>29</v>
      </c>
      <c r="C87" s="94">
        <v>0</v>
      </c>
      <c r="D87" s="94">
        <v>0</v>
      </c>
      <c r="E87" s="94">
        <v>0</v>
      </c>
      <c r="F87" s="94">
        <v>0</v>
      </c>
      <c r="G87" s="94">
        <v>0</v>
      </c>
      <c r="H87" s="94">
        <v>0</v>
      </c>
    </row>
    <row r="88" s="92" customFormat="1" ht="12.75" customHeight="1">
      <c r="B88" s="97"/>
    </row>
    <row r="89" spans="2:4" s="92" customFormat="1" ht="12.75" customHeight="1">
      <c r="B89" s="93" t="s">
        <v>3</v>
      </c>
      <c r="C89" s="94">
        <v>0</v>
      </c>
      <c r="D89" s="92">
        <v>0.001336</v>
      </c>
    </row>
    <row r="90" spans="2:4" s="92" customFormat="1" ht="12.75" customHeight="1">
      <c r="B90" s="93" t="s">
        <v>4</v>
      </c>
      <c r="C90" s="94">
        <v>0.014362</v>
      </c>
      <c r="D90" s="92">
        <v>0.0079</v>
      </c>
    </row>
    <row r="91" spans="2:4" s="92" customFormat="1" ht="12.75" customHeight="1">
      <c r="B91" s="93" t="s">
        <v>2</v>
      </c>
      <c r="C91" s="94">
        <v>0.0376</v>
      </c>
      <c r="D91" s="95">
        <v>-27.01</v>
      </c>
    </row>
    <row r="92" spans="2:3" s="92" customFormat="1" ht="12.75" customHeight="1">
      <c r="B92" s="98"/>
      <c r="C92" s="94">
        <v>0.0217</v>
      </c>
    </row>
    <row r="93" spans="2:3" s="92" customFormat="1" ht="12.75" customHeight="1">
      <c r="B93" s="98"/>
      <c r="C93" s="94">
        <v>0.0173</v>
      </c>
    </row>
    <row r="94" spans="2:3" s="92" customFormat="1" ht="12.75" customHeight="1">
      <c r="B94" s="98"/>
      <c r="C94" s="94">
        <v>0.012</v>
      </c>
    </row>
    <row r="95" spans="2:3" s="92" customFormat="1" ht="12.75" customHeight="1">
      <c r="B95" s="98"/>
      <c r="C95" s="94">
        <v>0.0042</v>
      </c>
    </row>
    <row r="96" spans="2:3" s="92" customFormat="1" ht="12.75" customHeight="1">
      <c r="B96" s="93" t="s">
        <v>19</v>
      </c>
      <c r="C96" s="94">
        <v>0.005699</v>
      </c>
    </row>
    <row r="97" s="92" customFormat="1" ht="12.75">
      <c r="B97" s="97"/>
    </row>
    <row r="98" spans="23:35" s="92" customFormat="1" ht="12.75">
      <c r="W98" s="111"/>
      <c r="X98" s="112"/>
      <c r="AI98" s="111"/>
    </row>
    <row r="99" spans="23:35" s="92" customFormat="1" ht="12.75">
      <c r="W99" s="111"/>
      <c r="X99" s="112"/>
      <c r="AI99" s="111"/>
    </row>
    <row r="100" spans="23:35" s="92" customFormat="1" ht="12.75">
      <c r="W100" s="111"/>
      <c r="X100" s="112"/>
      <c r="AI100" s="111"/>
    </row>
  </sheetData>
  <mergeCells count="41">
    <mergeCell ref="C34:V34"/>
    <mergeCell ref="C31:C33"/>
    <mergeCell ref="G31:G33"/>
    <mergeCell ref="U31:U33"/>
    <mergeCell ref="C22:C29"/>
    <mergeCell ref="D22:D29"/>
    <mergeCell ref="E22:E29"/>
    <mergeCell ref="F22:F29"/>
    <mergeCell ref="G22:G29"/>
    <mergeCell ref="H18:H20"/>
    <mergeCell ref="R18:R20"/>
    <mergeCell ref="V18:V20"/>
    <mergeCell ref="V31:V33"/>
    <mergeCell ref="S22:S27"/>
    <mergeCell ref="S31:S33"/>
    <mergeCell ref="S28:S29"/>
    <mergeCell ref="U22:U29"/>
    <mergeCell ref="H31:H33"/>
    <mergeCell ref="N22:N27"/>
    <mergeCell ref="H22:H29"/>
    <mergeCell ref="I22:I29"/>
    <mergeCell ref="K22:K29"/>
    <mergeCell ref="K31:K33"/>
    <mergeCell ref="O22:O27"/>
    <mergeCell ref="O28:O29"/>
    <mergeCell ref="B7:V7"/>
    <mergeCell ref="D31:D33"/>
    <mergeCell ref="E31:E33"/>
    <mergeCell ref="F31:F33"/>
    <mergeCell ref="P31:P33"/>
    <mergeCell ref="N28:N29"/>
    <mergeCell ref="L31:L33"/>
    <mergeCell ref="M31:M33"/>
    <mergeCell ref="N31:N33"/>
    <mergeCell ref="O31:O33"/>
    <mergeCell ref="T31:T33"/>
    <mergeCell ref="M22:M29"/>
    <mergeCell ref="P22:P29"/>
    <mergeCell ref="Q22:Q29"/>
    <mergeCell ref="Q31:Q33"/>
    <mergeCell ref="J22:J29"/>
  </mergeCells>
  <hyperlinks>
    <hyperlink ref="AN5" r:id="rId1" display="http://www.autorita.energia.it/it/dati/condec.htm"/>
  </hyperlinks>
  <printOptions/>
  <pageMargins left="0.7874015748031497" right="0.7874015748031497" top="0.5905511811023623" bottom="0.5905511811023623" header="0.5118110236220472" footer="0.5118110236220472"/>
  <pageSetup fitToHeight="0" fitToWidth="1" horizontalDpi="600" verticalDpi="600" orientation="portrait" paperSize="9" scale="41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80" zoomScaleNormal="80" workbookViewId="0" topLeftCell="A1">
      <pane ySplit="1" topLeftCell="A2" activePane="bottomLeft" state="frozen"/>
      <selection pane="bottomLeft" activeCell="C2" sqref="C2:C31"/>
    </sheetView>
  </sheetViews>
  <sheetFormatPr defaultColWidth="9.140625" defaultRowHeight="12.75"/>
  <cols>
    <col min="1" max="1" width="46.57421875" style="104" bestFit="1" customWidth="1"/>
    <col min="2" max="2" width="18.140625" style="104" bestFit="1" customWidth="1"/>
    <col min="3" max="3" width="15.28125" style="104" bestFit="1" customWidth="1"/>
    <col min="4" max="4" width="30.57421875" style="104" bestFit="1" customWidth="1"/>
    <col min="5" max="5" width="15.7109375" style="104" bestFit="1" customWidth="1"/>
    <col min="6" max="16384" width="9.140625" style="104" customWidth="1"/>
  </cols>
  <sheetData>
    <row r="1" spans="1:5" s="103" customFormat="1" ht="15.75">
      <c r="A1" s="107" t="s">
        <v>50</v>
      </c>
      <c r="B1" s="108" t="s">
        <v>46</v>
      </c>
      <c r="C1" s="109" t="s">
        <v>53</v>
      </c>
      <c r="D1" s="108" t="s">
        <v>54</v>
      </c>
      <c r="E1" s="108" t="s">
        <v>58</v>
      </c>
    </row>
    <row r="2" spans="1:5" ht="12.75">
      <c r="A2" s="113" t="s">
        <v>59</v>
      </c>
      <c r="B2" s="104">
        <v>34622300</v>
      </c>
      <c r="C2" s="105">
        <v>0.039735999999999994</v>
      </c>
      <c r="D2" s="106" t="s">
        <v>55</v>
      </c>
      <c r="E2" s="114" t="s">
        <v>60</v>
      </c>
    </row>
    <row r="3" spans="1:5" ht="12.75">
      <c r="A3" s="113" t="s">
        <v>61</v>
      </c>
      <c r="B3" s="104">
        <v>34622300</v>
      </c>
      <c r="C3" s="105">
        <v>0.039735999999999994</v>
      </c>
      <c r="D3" s="106" t="s">
        <v>55</v>
      </c>
      <c r="E3" s="114" t="s">
        <v>60</v>
      </c>
    </row>
    <row r="4" spans="1:5" ht="12.75">
      <c r="A4" s="113" t="s">
        <v>62</v>
      </c>
      <c r="B4" s="104">
        <v>34622300</v>
      </c>
      <c r="C4" s="105">
        <v>0.039735999999999994</v>
      </c>
      <c r="D4" s="106" t="s">
        <v>55</v>
      </c>
      <c r="E4" s="114" t="s">
        <v>60</v>
      </c>
    </row>
    <row r="5" spans="1:5" ht="12.75">
      <c r="A5" s="113" t="s">
        <v>63</v>
      </c>
      <c r="B5" s="104">
        <v>34622300</v>
      </c>
      <c r="C5" s="105">
        <v>0.039735999999999994</v>
      </c>
      <c r="D5" s="106" t="s">
        <v>55</v>
      </c>
      <c r="E5" s="114" t="s">
        <v>60</v>
      </c>
    </row>
    <row r="6" spans="1:5" ht="12.75">
      <c r="A6" s="113" t="s">
        <v>64</v>
      </c>
      <c r="B6" s="104">
        <v>34622300</v>
      </c>
      <c r="C6" s="105">
        <v>0.039735999999999994</v>
      </c>
      <c r="D6" s="106" t="s">
        <v>55</v>
      </c>
      <c r="E6" s="114" t="s">
        <v>60</v>
      </c>
    </row>
    <row r="7" spans="1:5" ht="12.75">
      <c r="A7" s="113" t="s">
        <v>65</v>
      </c>
      <c r="B7" s="104">
        <v>34622300</v>
      </c>
      <c r="C7" s="105">
        <v>0.039735999999999994</v>
      </c>
      <c r="D7" s="106" t="s">
        <v>55</v>
      </c>
      <c r="E7" s="114" t="s">
        <v>60</v>
      </c>
    </row>
    <row r="8" spans="1:5" ht="12.75">
      <c r="A8" s="115" t="s">
        <v>66</v>
      </c>
      <c r="B8" s="104">
        <v>34622300</v>
      </c>
      <c r="C8" s="105">
        <v>0.039735999999999994</v>
      </c>
      <c r="D8" s="106" t="s">
        <v>55</v>
      </c>
      <c r="E8" s="114" t="s">
        <v>60</v>
      </c>
    </row>
    <row r="9" spans="1:5" ht="12.75">
      <c r="A9" s="115" t="s">
        <v>67</v>
      </c>
      <c r="B9" s="104">
        <v>34622300</v>
      </c>
      <c r="C9" s="105">
        <v>0.039735999999999994</v>
      </c>
      <c r="D9" s="106" t="s">
        <v>55</v>
      </c>
      <c r="E9" s="114" t="s">
        <v>60</v>
      </c>
    </row>
    <row r="10" spans="1:5" ht="12.75">
      <c r="A10" s="115" t="s">
        <v>68</v>
      </c>
      <c r="B10" s="104">
        <v>34622300</v>
      </c>
      <c r="C10" s="105">
        <v>0.039735999999999994</v>
      </c>
      <c r="D10" s="106" t="s">
        <v>55</v>
      </c>
      <c r="E10" s="114" t="s">
        <v>60</v>
      </c>
    </row>
    <row r="11" spans="1:5" ht="12.75">
      <c r="A11" s="115" t="s">
        <v>69</v>
      </c>
      <c r="B11" s="104">
        <v>34622300</v>
      </c>
      <c r="C11" s="105">
        <v>0.039735999999999994</v>
      </c>
      <c r="D11" s="106" t="s">
        <v>55</v>
      </c>
      <c r="E11" s="114" t="s">
        <v>60</v>
      </c>
    </row>
    <row r="12" spans="1:5" ht="12.75">
      <c r="A12" s="115" t="s">
        <v>70</v>
      </c>
      <c r="B12" s="104">
        <v>34622300</v>
      </c>
      <c r="C12" s="105">
        <v>0.039735999999999994</v>
      </c>
      <c r="D12" s="106" t="s">
        <v>55</v>
      </c>
      <c r="E12" s="114" t="s">
        <v>60</v>
      </c>
    </row>
    <row r="13" spans="1:5" ht="12.75">
      <c r="A13" s="115" t="s">
        <v>71</v>
      </c>
      <c r="B13" s="104">
        <v>34622300</v>
      </c>
      <c r="C13" s="105">
        <v>0.039735999999999994</v>
      </c>
      <c r="D13" s="106" t="s">
        <v>55</v>
      </c>
      <c r="E13" s="114" t="s">
        <v>60</v>
      </c>
    </row>
    <row r="14" spans="1:5" ht="12.75">
      <c r="A14" s="115" t="s">
        <v>72</v>
      </c>
      <c r="B14" s="104">
        <v>34613901</v>
      </c>
      <c r="C14" s="105">
        <v>0.0398192</v>
      </c>
      <c r="D14" s="106" t="s">
        <v>55</v>
      </c>
      <c r="E14" s="116" t="s">
        <v>73</v>
      </c>
    </row>
    <row r="15" spans="1:5" ht="12.75">
      <c r="A15" s="115" t="s">
        <v>74</v>
      </c>
      <c r="B15" s="104">
        <v>34620600</v>
      </c>
      <c r="C15" s="105">
        <v>0.0397906</v>
      </c>
      <c r="D15" s="106" t="s">
        <v>55</v>
      </c>
      <c r="E15" s="116" t="s">
        <v>60</v>
      </c>
    </row>
    <row r="16" spans="1:5" ht="12.75">
      <c r="A16" s="115" t="s">
        <v>75</v>
      </c>
      <c r="B16" s="104">
        <v>34620600</v>
      </c>
      <c r="C16" s="105">
        <v>0.0397906</v>
      </c>
      <c r="D16" s="106" t="s">
        <v>55</v>
      </c>
      <c r="E16" s="116" t="s">
        <v>60</v>
      </c>
    </row>
    <row r="17" spans="1:5" ht="12.75">
      <c r="A17" s="115" t="s">
        <v>76</v>
      </c>
      <c r="B17" s="104">
        <v>34621300</v>
      </c>
      <c r="C17" s="105">
        <v>0.039473400000000006</v>
      </c>
      <c r="D17" s="106" t="s">
        <v>55</v>
      </c>
      <c r="E17" s="116" t="s">
        <v>60</v>
      </c>
    </row>
    <row r="18" spans="1:5" ht="12.75">
      <c r="A18" s="115" t="s">
        <v>77</v>
      </c>
      <c r="B18" s="104">
        <v>34621300</v>
      </c>
      <c r="C18" s="105">
        <v>0.039473400000000006</v>
      </c>
      <c r="D18" s="106" t="s">
        <v>55</v>
      </c>
      <c r="E18" s="116" t="s">
        <v>60</v>
      </c>
    </row>
    <row r="19" spans="1:5" ht="12.75">
      <c r="A19" s="115" t="s">
        <v>78</v>
      </c>
      <c r="B19" s="104">
        <v>34621300</v>
      </c>
      <c r="C19" s="105">
        <v>0.039473400000000006</v>
      </c>
      <c r="D19" s="106" t="s">
        <v>55</v>
      </c>
      <c r="E19" s="116" t="s">
        <v>60</v>
      </c>
    </row>
    <row r="20" spans="1:5" ht="12.75">
      <c r="A20" s="115" t="s">
        <v>79</v>
      </c>
      <c r="B20" s="104">
        <v>34624101</v>
      </c>
      <c r="C20" s="105">
        <v>0.039796599999999994</v>
      </c>
      <c r="D20" s="106" t="s">
        <v>55</v>
      </c>
      <c r="E20" s="116" t="s">
        <v>60</v>
      </c>
    </row>
    <row r="21" spans="1:5" ht="12.75">
      <c r="A21" s="115" t="s">
        <v>80</v>
      </c>
      <c r="B21" s="104">
        <v>34624200</v>
      </c>
      <c r="C21" s="105">
        <v>0.039789000000000005</v>
      </c>
      <c r="D21" s="106" t="s">
        <v>55</v>
      </c>
      <c r="E21" s="116" t="s">
        <v>4</v>
      </c>
    </row>
    <row r="22" spans="1:5" ht="12.75">
      <c r="A22" s="115" t="s">
        <v>81</v>
      </c>
      <c r="B22" s="104">
        <v>34624200</v>
      </c>
      <c r="C22" s="105">
        <v>0.039789000000000005</v>
      </c>
      <c r="D22" s="106" t="s">
        <v>55</v>
      </c>
      <c r="E22" s="116" t="s">
        <v>60</v>
      </c>
    </row>
    <row r="23" spans="1:5" ht="12.75">
      <c r="A23" s="115" t="s">
        <v>82</v>
      </c>
      <c r="B23" s="104">
        <v>34624200</v>
      </c>
      <c r="C23" s="105">
        <v>0.039789000000000005</v>
      </c>
      <c r="D23" s="106" t="s">
        <v>55</v>
      </c>
      <c r="E23" s="116" t="s">
        <v>73</v>
      </c>
    </row>
    <row r="24" spans="1:5" ht="12.75">
      <c r="A24" s="115" t="s">
        <v>83</v>
      </c>
      <c r="B24" s="104">
        <v>34624200</v>
      </c>
      <c r="C24" s="105">
        <v>0.039789000000000005</v>
      </c>
      <c r="D24" s="106" t="s">
        <v>55</v>
      </c>
      <c r="E24" s="116" t="s">
        <v>60</v>
      </c>
    </row>
    <row r="25" spans="1:5" ht="12.75">
      <c r="A25" s="115" t="s">
        <v>84</v>
      </c>
      <c r="B25" s="104">
        <v>34624200</v>
      </c>
      <c r="C25" s="105">
        <v>0.039789000000000005</v>
      </c>
      <c r="D25" s="106" t="s">
        <v>55</v>
      </c>
      <c r="E25" s="116" t="s">
        <v>60</v>
      </c>
    </row>
    <row r="26" spans="1:5" ht="12.75">
      <c r="A26" s="115" t="s">
        <v>85</v>
      </c>
      <c r="B26" s="104">
        <v>34624200</v>
      </c>
      <c r="C26" s="105">
        <v>0.039789000000000005</v>
      </c>
      <c r="D26" s="106" t="s">
        <v>55</v>
      </c>
      <c r="E26" s="116" t="s">
        <v>60</v>
      </c>
    </row>
    <row r="27" spans="1:5" ht="12.75">
      <c r="A27" s="115" t="s">
        <v>48</v>
      </c>
      <c r="B27" s="104">
        <v>34625300</v>
      </c>
      <c r="C27" s="105">
        <v>0.039687999999999994</v>
      </c>
      <c r="D27" s="106" t="s">
        <v>55</v>
      </c>
      <c r="E27" s="116" t="s">
        <v>86</v>
      </c>
    </row>
    <row r="28" spans="1:5" ht="12.75">
      <c r="A28" s="115" t="s">
        <v>49</v>
      </c>
      <c r="B28" s="104">
        <v>34630700</v>
      </c>
      <c r="C28" s="105">
        <v>0.039848</v>
      </c>
      <c r="D28" s="106" t="s">
        <v>55</v>
      </c>
      <c r="E28" s="116" t="s">
        <v>86</v>
      </c>
    </row>
    <row r="29" spans="1:5" ht="12.75">
      <c r="A29" s="115" t="s">
        <v>47</v>
      </c>
      <c r="B29" s="104">
        <v>34627000</v>
      </c>
      <c r="C29" s="105">
        <v>0.0398384</v>
      </c>
      <c r="D29" s="106" t="s">
        <v>55</v>
      </c>
      <c r="E29" s="116" t="s">
        <v>86</v>
      </c>
    </row>
    <row r="30" spans="1:5" ht="12.75">
      <c r="A30" s="115" t="s">
        <v>87</v>
      </c>
      <c r="B30" s="104">
        <v>34627000</v>
      </c>
      <c r="C30" s="105">
        <v>0.0398384</v>
      </c>
      <c r="D30" s="106" t="s">
        <v>55</v>
      </c>
      <c r="E30" s="116" t="s">
        <v>86</v>
      </c>
    </row>
    <row r="31" spans="1:5" ht="12.75">
      <c r="A31" s="113" t="s">
        <v>88</v>
      </c>
      <c r="B31" s="104">
        <v>34622300</v>
      </c>
      <c r="C31" s="105">
        <v>0.039735999999999994</v>
      </c>
      <c r="D31" s="106" t="s">
        <v>55</v>
      </c>
      <c r="E31" s="114" t="s">
        <v>86</v>
      </c>
    </row>
  </sheetData>
  <autoFilter ref="A1:E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Sara Camurri</cp:lastModifiedBy>
  <cp:lastPrinted>2016-06-29T14:34:08Z</cp:lastPrinted>
  <dcterms:created xsi:type="dcterms:W3CDTF">2009-10-13T08:26:08Z</dcterms:created>
  <dcterms:modified xsi:type="dcterms:W3CDTF">2018-01-18T10:00:54Z</dcterms:modified>
  <cp:category/>
  <cp:version/>
  <cp:contentType/>
  <cp:contentStatus/>
</cp:coreProperties>
</file>