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19" sheetId="12" r:id="rId1"/>
    <sheet name="Elenco Impianti e PCS" sheetId="14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<sst xmlns="http://schemas.openxmlformats.org/spreadsheetml/2006/main" count="174" uniqueCount="91">
  <si>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</si>
  <si>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</si>
  <si>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</si>
  <si>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</si>
  <si>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</si>
  <si>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</si>
  <si>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</si>
  <si>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</si>
  <si>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</si>
  <si>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</si>
  <si>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</si>
  <si>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</si>
  <si>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</si>
  <si>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</si>
  <si>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</si>
  <si>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</si>
  <si>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</si>
  <si>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</si>
  <si>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</si>
  <si>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</si>
  <si>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</si>
  <si>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</si>
  <si>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</si>
  <si>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</si>
  <si>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</si>
  <si>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</si>
  <si>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</si>
  <si>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</si>
  <si>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</si>
  <si>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</si>
  <si>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</si>
  <si>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</si>
  <si>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</si>
  <si>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</si>
  <si>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</si>
  <si>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</si>
  <si>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</si>
  <si>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</si>
  <si>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</si>
  <si>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</si>
  <si>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</si>
  <si>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</si>
  <si>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</si>
  <si>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</si>
  <si>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</si>
  <si>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</si>
  <si>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</si>
  <si>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</si>
  <si>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</si>
  <si>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Impianto</t>
  </si>
  <si>
    <t>ID impianto</t>
  </si>
  <si>
    <t>PCS €/Gj</t>
  </si>
  <si>
    <t>Ambito tariffario</t>
  </si>
  <si>
    <t>AMBITO NORD ORIENTALE</t>
  </si>
  <si>
    <t>ANZOLA DELL'EMILIA</t>
  </si>
  <si>
    <t>BOLOGNA</t>
  </si>
  <si>
    <t>ZOLA PREDOSA</t>
  </si>
  <si>
    <t>dal 1 gennaio 2019</t>
  </si>
  <si>
    <t>1 gennaio - 31 marzo 2019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</si>
  <si>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2019</t>
    </r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</si>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</sst>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7" formatCode="#,##0.000000_ ;\-#,##0.000000\ "/>
    <numFmt numFmtId="168" formatCode="0.000000_ ;\-0.000000\ "/>
    <numFmt numFmtId="169" formatCode="#,##0.00_ ;\-#,##0.00\ "/>
    <numFmt numFmtId="170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8" fontId="16" fillId="2" borderId="3" xfId="0" applyNumberFormat="1" applyFont="1" applyFill="1" applyBorder="1" applyAlignment="1">
      <alignment horizontal="right" vertical="center"/>
    </xf>
    <xf numFmtId="168" fontId="16" fillId="2" borderId="2" xfId="0" applyNumberFormat="1" applyFont="1" applyFill="1" applyBorder="1" applyAlignment="1">
      <alignment horizontal="right" vertical="center"/>
    </xf>
    <xf numFmtId="168" fontId="1" fillId="2" borderId="3" xfId="0" applyNumberFormat="1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70" fontId="1" fillId="2" borderId="0" xfId="0" applyNumberFormat="1" applyFont="1" applyFill="1" applyAlignment="1">
      <alignment vertical="center"/>
    </xf>
    <xf numFmtId="170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9" fontId="20" fillId="2" borderId="0" xfId="0" applyNumberFormat="1" applyFont="1" applyFill="1" applyBorder="1" applyAlignment="1">
      <alignment horizontal="right" vertical="center"/>
    </xf>
    <xf numFmtId="169" fontId="1" fillId="2" borderId="0" xfId="0" applyNumberFormat="1" applyFont="1" applyFill="1" applyBorder="1" applyAlignment="1" applyProtection="1">
      <alignment vertical="center"/>
      <protection/>
    </xf>
    <xf numFmtId="169" fontId="20" fillId="2" borderId="2" xfId="0" applyNumberFormat="1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 applyProtection="1">
      <alignment vertical="center"/>
      <protection/>
    </xf>
    <xf numFmtId="169" fontId="20" fillId="2" borderId="2" xfId="0" applyNumberFormat="1" applyFont="1" applyFill="1" applyBorder="1" applyAlignment="1" applyProtection="1">
      <alignment horizontal="right" vertical="center"/>
      <protection/>
    </xf>
    <xf numFmtId="170" fontId="1" fillId="2" borderId="0" xfId="0" applyNumberFormat="1" applyFont="1" applyFill="1" applyBorder="1" applyAlignment="1">
      <alignment vertical="center"/>
    </xf>
    <xf numFmtId="169" fontId="20" fillId="2" borderId="3" xfId="0" applyNumberFormat="1" applyFont="1" applyFill="1" applyBorder="1" applyAlignment="1">
      <alignment horizontal="right" vertical="center"/>
    </xf>
    <xf numFmtId="169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9" fontId="1" fillId="2" borderId="1" xfId="0" applyNumberFormat="1" applyFont="1" applyFill="1" applyBorder="1" applyAlignment="1" applyProtection="1">
      <alignment vertical="center"/>
      <protection/>
    </xf>
    <xf numFmtId="169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70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9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9" fontId="20" fillId="2" borderId="9" xfId="0" applyNumberFormat="1" applyFont="1" applyFill="1" applyBorder="1" applyAlignment="1">
      <alignment horizontal="right" vertical="center"/>
    </xf>
    <xf numFmtId="169" fontId="20" fillId="2" borderId="7" xfId="0" applyNumberFormat="1" applyFont="1" applyFill="1" applyBorder="1" applyAlignment="1" applyProtection="1">
      <alignment horizontal="right" vertical="center"/>
      <protection/>
    </xf>
    <xf numFmtId="169" fontId="20" fillId="2" borderId="5" xfId="0" applyNumberFormat="1" applyFont="1" applyFill="1" applyBorder="1" applyAlignment="1" applyProtection="1">
      <alignment horizontal="right" vertical="center"/>
      <protection/>
    </xf>
    <xf numFmtId="167" fontId="20" fillId="2" borderId="10" xfId="0" applyNumberFormat="1" applyFont="1" applyFill="1" applyBorder="1" applyAlignment="1" applyProtection="1">
      <alignment horizontal="right" vertical="center"/>
      <protection/>
    </xf>
    <xf numFmtId="169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7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167" fontId="20" fillId="2" borderId="1" xfId="0" applyNumberFormat="1" applyFont="1" applyFill="1" applyBorder="1" applyAlignment="1" applyProtection="1">
      <alignment horizontal="center" vertical="center"/>
      <protection/>
    </xf>
    <xf numFmtId="167" fontId="20" fillId="2" borderId="8" xfId="0" applyNumberFormat="1" applyFont="1" applyFill="1" applyBorder="1" applyAlignment="1" applyProtection="1">
      <alignment horizontal="center" vertical="center"/>
      <protection/>
    </xf>
    <xf numFmtId="167" fontId="20" fillId="2" borderId="2" xfId="0" applyNumberFormat="1" applyFont="1" applyFill="1" applyBorder="1" applyAlignment="1" applyProtection="1">
      <alignment horizontal="center" vertical="center"/>
      <protection/>
    </xf>
    <xf numFmtId="167" fontId="20" fillId="2" borderId="1" xfId="0" applyNumberFormat="1" applyFont="1" applyFill="1" applyBorder="1" applyAlignment="1">
      <alignment horizontal="center" vertical="center"/>
    </xf>
    <xf numFmtId="167" fontId="20" fillId="2" borderId="8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 applyProtection="1">
      <alignment horizontal="center" vertical="center"/>
      <protection/>
    </xf>
    <xf numFmtId="167" fontId="1" fillId="2" borderId="8" xfId="0" applyNumberFormat="1" applyFont="1" applyFill="1" applyBorder="1" applyAlignment="1" applyProtection="1">
      <alignment horizontal="center" vertical="center"/>
      <protection/>
    </xf>
    <xf numFmtId="167" fontId="20" fillId="2" borderId="1" xfId="0" applyNumberFormat="1" applyFont="1" applyFill="1" applyBorder="1" applyAlignment="1" applyProtection="1" quotePrefix="1">
      <alignment horizontal="center" vertical="center"/>
      <protection/>
    </xf>
    <xf numFmtId="167" fontId="20" fillId="2" borderId="8" xfId="0" applyNumberFormat="1" applyFont="1" applyFill="1" applyBorder="1" applyAlignment="1" applyProtection="1" quotePrefix="1">
      <alignment horizontal="center" vertical="center"/>
      <protection/>
    </xf>
    <xf numFmtId="167" fontId="20" fillId="2" borderId="7" xfId="0" applyNumberFormat="1" applyFont="1" applyFill="1" applyBorder="1" applyAlignment="1" applyProtection="1" quotePrefix="1">
      <alignment horizontal="center" vertical="center"/>
      <protection/>
    </xf>
    <xf numFmtId="167" fontId="20" fillId="2" borderId="5" xfId="0" applyNumberFormat="1" applyFont="1" applyFill="1" applyBorder="1" applyAlignment="1" applyProtection="1" quotePrefix="1">
      <alignment horizontal="center" vertical="center"/>
      <protection/>
    </xf>
    <xf numFmtId="167" fontId="20" fillId="2" borderId="7" xfId="0" applyNumberFormat="1" applyFont="1" applyFill="1" applyBorder="1" applyAlignment="1" applyProtection="1">
      <alignment horizontal="right" vertical="center"/>
      <protection/>
    </xf>
    <xf numFmtId="167" fontId="20" fillId="2" borderId="5" xfId="0" applyNumberFormat="1" applyFont="1" applyFill="1" applyBorder="1" applyAlignment="1" applyProtection="1">
      <alignment horizontal="right" vertical="center"/>
      <protection/>
    </xf>
    <xf numFmtId="167" fontId="20" fillId="2" borderId="1" xfId="0" applyNumberFormat="1" applyFont="1" applyFill="1" applyBorder="1" applyAlignment="1" applyProtection="1">
      <alignment horizontal="right" vertical="center"/>
      <protection/>
    </xf>
    <xf numFmtId="167" fontId="20" fillId="2" borderId="8" xfId="0" applyNumberFormat="1" applyFont="1" applyFill="1" applyBorder="1" applyAlignment="1" applyProtection="1">
      <alignment horizontal="right" vertical="center"/>
      <protection/>
    </xf>
    <xf numFmtId="167" fontId="20" fillId="2" borderId="1" xfId="0" applyNumberFormat="1" applyFont="1" applyFill="1" applyBorder="1" applyAlignment="1" quotePrefix="1">
      <alignment horizontal="right" vertical="center"/>
    </xf>
    <xf numFmtId="167" fontId="20" fillId="2" borderId="1" xfId="0" applyNumberFormat="1" applyFont="1" applyFill="1" applyBorder="1" applyAlignment="1">
      <alignment horizontal="right" vertical="center"/>
    </xf>
    <xf numFmtId="167" fontId="20" fillId="2" borderId="8" xfId="0" applyNumberFormat="1" applyFont="1" applyFill="1" applyBorder="1" applyAlignment="1">
      <alignment horizontal="right" vertical="center"/>
    </xf>
    <xf numFmtId="169" fontId="20" fillId="2" borderId="1" xfId="0" applyNumberFormat="1" applyFont="1" applyFill="1" applyBorder="1" applyAlignment="1" applyProtection="1">
      <alignment horizontal="right" vertical="center"/>
      <protection/>
    </xf>
    <xf numFmtId="169" fontId="20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 applyProtection="1">
      <alignment horizontal="right" vertical="center"/>
      <protection/>
    </xf>
    <xf numFmtId="169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9" fontId="20" fillId="2" borderId="1" xfId="0" applyNumberFormat="1" applyFont="1" applyFill="1" applyBorder="1" applyAlignment="1">
      <alignment horizontal="right" vertical="center"/>
    </xf>
    <xf numFmtId="169" fontId="20" fillId="2" borderId="8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5"/>
  <sheetViews>
    <sheetView tabSelected="1" workbookViewId="0" topLeftCell="A1">
      <selection activeCell="H44" sqref="H4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9" width="8.7109375" style="1" customWidth="1" outlineLevel="1"/>
    <col min="20" max="20" width="15.7109375" style="1" customWidth="1"/>
    <col min="21" max="21" width="9.421875" style="8" bestFit="1" customWidth="1"/>
    <col min="22" max="22" width="9.140625" style="24" hidden="1" customWidth="1"/>
    <col min="23" max="32" width="9.140625" style="1" hidden="1" customWidth="1"/>
    <col min="33" max="33" width="9.140625" style="31" customWidth="1"/>
    <col min="34" max="39" width="9.140625" style="29" customWidth="1"/>
    <col min="40" max="16384" width="9.140625" style="1" customWidth="1"/>
  </cols>
  <sheetData>
    <row r="1" ht="12.75">
      <c r="B1" s="1" t="s">
        <v>12</v>
      </c>
    </row>
    <row r="2" spans="2:7" ht="15" customHeight="1">
      <c r="B2" s="12" t="s">
        <v>21</v>
      </c>
      <c r="C2" s="12"/>
      <c r="D2" s="12"/>
      <c r="E2" s="12"/>
      <c r="F2" s="12"/>
      <c r="G2" s="12"/>
    </row>
    <row r="3" spans="2:7" ht="15" customHeight="1">
      <c r="B3" s="16" t="s">
        <v>46</v>
      </c>
      <c r="C3" s="12"/>
      <c r="D3" s="12"/>
      <c r="E3" s="12"/>
      <c r="F3" s="12"/>
      <c r="G3" s="12"/>
    </row>
    <row r="4" spans="2:7" ht="15" customHeight="1">
      <c r="B4" s="12"/>
      <c r="C4" s="12"/>
      <c r="D4" s="12"/>
      <c r="E4" s="12"/>
      <c r="F4" s="12"/>
      <c r="G4" s="12"/>
    </row>
    <row r="5" spans="2:38" ht="15" customHeight="1">
      <c r="B5" s="88" t="s">
        <v>57</v>
      </c>
      <c r="C5" s="12"/>
      <c r="D5" s="12"/>
      <c r="E5" s="12"/>
      <c r="F5" s="12"/>
      <c r="G5" s="12"/>
      <c r="P5" s="89" t="s">
        <v>43</v>
      </c>
      <c r="AL5" s="91" t="s">
        <v>45</v>
      </c>
    </row>
    <row r="6" spans="2:39" s="50" customFormat="1" ht="15" customHeight="1">
      <c r="B6" s="62"/>
      <c r="C6" s="63"/>
      <c r="D6" s="63"/>
      <c r="E6" s="63"/>
      <c r="F6" s="63"/>
      <c r="G6" s="63"/>
      <c r="U6" s="18"/>
      <c r="V6" s="51"/>
      <c r="AG6" s="49"/>
      <c r="AH6" s="52"/>
      <c r="AI6" s="52"/>
      <c r="AJ6" s="52"/>
      <c r="AK6" s="52"/>
      <c r="AL6" s="52"/>
      <c r="AM6" s="52"/>
    </row>
    <row r="7" spans="2:39" s="50" customFormat="1" ht="15" customHeight="1">
      <c r="B7" s="126" t="s">
        <v>20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8"/>
      <c r="V7" s="51"/>
      <c r="AG7" s="49"/>
      <c r="AH7" s="52"/>
      <c r="AI7" s="52"/>
      <c r="AJ7" s="52"/>
      <c r="AK7" s="52"/>
      <c r="AL7" s="52"/>
      <c r="AM7" s="52"/>
    </row>
    <row r="8" spans="2:39" ht="12.75" customHeight="1">
      <c r="B8" s="71" t="s">
        <v>32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18"/>
      <c r="Q8" s="65"/>
      <c r="R8" s="65"/>
      <c r="S8" s="65"/>
      <c r="T8" s="65"/>
      <c r="AG8" s="8"/>
      <c r="AH8" s="1"/>
      <c r="AI8" s="1"/>
      <c r="AJ8" s="1"/>
      <c r="AK8" s="1"/>
      <c r="AL8" s="1"/>
      <c r="AM8" s="1"/>
    </row>
    <row r="9" spans="2:39" ht="12.75" customHeight="1">
      <c r="B9" s="72" t="s">
        <v>33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18"/>
      <c r="Q9" s="67"/>
      <c r="R9" s="67"/>
      <c r="S9" s="67"/>
      <c r="T9" s="67"/>
      <c r="AG9" s="8"/>
      <c r="AH9" s="1"/>
      <c r="AI9" s="1"/>
      <c r="AJ9" s="1"/>
      <c r="AK9" s="1"/>
      <c r="AL9" s="1"/>
      <c r="AM9" s="1"/>
    </row>
    <row r="10" spans="2:39" ht="12.75" customHeight="1">
      <c r="B10" s="73" t="s">
        <v>36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70"/>
      <c r="Q10" s="69"/>
      <c r="R10" s="69"/>
      <c r="S10" s="69"/>
      <c r="T10" s="69"/>
      <c r="AG10" s="8"/>
      <c r="AH10" s="1"/>
      <c r="AI10" s="1"/>
      <c r="AJ10" s="1"/>
      <c r="AK10" s="1"/>
      <c r="AL10" s="1"/>
      <c r="AM10" s="1"/>
    </row>
    <row r="11" spans="2:39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18"/>
      <c r="Q11" s="67"/>
      <c r="R11" s="67"/>
      <c r="S11" s="67"/>
      <c r="T11" s="67"/>
      <c r="AG11" s="8"/>
      <c r="AH11" s="1"/>
      <c r="AI11" s="1"/>
      <c r="AJ11" s="1"/>
      <c r="AK11" s="1"/>
      <c r="AL11" s="1"/>
      <c r="AM11" s="1"/>
    </row>
    <row r="12" ht="12.75" customHeight="1"/>
    <row r="13" spans="2:39" s="13" customFormat="1" ht="15" customHeight="1">
      <c r="B13" s="87" t="s">
        <v>41</v>
      </c>
      <c r="C13" s="17"/>
      <c r="D13" s="17"/>
      <c r="E13" s="17"/>
      <c r="F13" s="17"/>
      <c r="G13" s="17"/>
      <c r="P13" s="14"/>
      <c r="U13" s="61"/>
      <c r="V13" s="25"/>
      <c r="AG13" s="32"/>
      <c r="AH13" s="30"/>
      <c r="AI13" s="30"/>
      <c r="AJ13" s="30"/>
      <c r="AK13" s="30"/>
      <c r="AL13" s="30"/>
      <c r="AM13" s="30"/>
    </row>
    <row r="14" spans="2:39" s="13" customFormat="1" ht="15" customHeight="1">
      <c r="B14" s="33">
        <v>0.03852</v>
      </c>
      <c r="C14" s="17"/>
      <c r="D14" s="17"/>
      <c r="E14" s="17"/>
      <c r="F14" s="17"/>
      <c r="G14" s="17"/>
      <c r="P14" s="14"/>
      <c r="U14" s="61"/>
      <c r="V14" s="25"/>
      <c r="AG14" s="32"/>
      <c r="AH14" s="30"/>
      <c r="AI14" s="30"/>
      <c r="AJ14" s="30"/>
      <c r="AK14" s="30"/>
      <c r="AL14" s="30"/>
      <c r="AM14" s="30"/>
    </row>
    <row r="15" spans="2:39" s="13" customFormat="1" ht="15" customHeight="1">
      <c r="B15" s="134" t="s">
        <v>59</v>
      </c>
      <c r="C15" s="17"/>
      <c r="D15" s="17"/>
      <c r="E15" s="17"/>
      <c r="F15" s="17"/>
      <c r="G15" s="17"/>
      <c r="P15" s="14"/>
      <c r="U15" s="61"/>
      <c r="V15" s="25"/>
      <c r="AG15" s="32"/>
      <c r="AH15" s="30"/>
      <c r="AI15" s="30"/>
      <c r="AJ15" s="30"/>
      <c r="AK15" s="30"/>
      <c r="AL15" s="30"/>
      <c r="AM15" s="30"/>
    </row>
    <row r="16" spans="2:16" ht="13.5" customHeight="1">
      <c r="B16" s="10"/>
      <c r="C16" s="10"/>
      <c r="D16" s="10"/>
      <c r="E16" s="10"/>
      <c r="F16" s="10"/>
      <c r="G16" s="10"/>
      <c r="I16" s="8"/>
      <c r="J16" s="8"/>
      <c r="K16" s="8"/>
      <c r="L16" s="8"/>
      <c r="M16" s="8"/>
      <c r="N16" s="8"/>
      <c r="O16" s="8"/>
      <c r="P16" s="4"/>
    </row>
    <row r="17" spans="2:20" ht="24" customHeight="1">
      <c r="B17" s="86" t="s">
        <v>44</v>
      </c>
      <c r="C17" s="11"/>
      <c r="D17" s="11"/>
      <c r="E17" s="11"/>
      <c r="F17" s="11"/>
      <c r="G17" s="1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ht="15" customHeight="1">
      <c r="B18" s="75" t="s">
        <v>37</v>
      </c>
      <c r="C18" s="11"/>
      <c r="D18" s="11"/>
      <c r="E18" s="11"/>
      <c r="F18" s="11"/>
      <c r="G18" s="11"/>
      <c r="H18" s="123" t="s">
        <v>29</v>
      </c>
      <c r="I18" s="9"/>
      <c r="J18" s="9"/>
      <c r="K18" s="9"/>
      <c r="L18" s="9"/>
      <c r="M18" s="9"/>
      <c r="N18" s="9"/>
      <c r="O18" s="9"/>
      <c r="P18" s="123" t="s">
        <v>42</v>
      </c>
      <c r="Q18" s="9"/>
      <c r="R18" s="9"/>
      <c r="S18" s="9"/>
      <c r="T18" s="123" t="s">
        <v>31</v>
      </c>
    </row>
    <row r="19" spans="2:20" ht="15" customHeight="1">
      <c r="B19" s="80" t="s">
        <v>38</v>
      </c>
      <c r="C19" s="11"/>
      <c r="D19" s="11"/>
      <c r="E19" s="11"/>
      <c r="F19" s="11"/>
      <c r="G19" s="11"/>
      <c r="H19" s="124"/>
      <c r="I19" s="9"/>
      <c r="J19" s="9"/>
      <c r="K19" s="9"/>
      <c r="L19" s="9"/>
      <c r="M19" s="9"/>
      <c r="N19" s="9"/>
      <c r="O19" s="9"/>
      <c r="P19" s="124"/>
      <c r="Q19" s="9"/>
      <c r="R19" s="9"/>
      <c r="S19" s="9"/>
      <c r="T19" s="124"/>
    </row>
    <row r="20" spans="2:20" ht="12.75">
      <c r="B20" s="74" t="s">
        <v>58</v>
      </c>
      <c r="C20" s="77" t="s">
        <v>13</v>
      </c>
      <c r="D20" s="60" t="s">
        <v>14</v>
      </c>
      <c r="E20" s="60" t="s">
        <v>0</v>
      </c>
      <c r="F20" s="60" t="s">
        <v>15</v>
      </c>
      <c r="G20" s="79" t="s">
        <v>16</v>
      </c>
      <c r="H20" s="125"/>
      <c r="I20" s="81" t="s">
        <v>17</v>
      </c>
      <c r="J20" s="26" t="s">
        <v>18</v>
      </c>
      <c r="K20" s="26" t="s">
        <v>6</v>
      </c>
      <c r="L20" s="26" t="s">
        <v>5</v>
      </c>
      <c r="M20" s="26" t="s">
        <v>1</v>
      </c>
      <c r="N20" s="34" t="s">
        <v>27</v>
      </c>
      <c r="O20" s="78" t="s">
        <v>28</v>
      </c>
      <c r="P20" s="125"/>
      <c r="Q20" s="81" t="s">
        <v>4</v>
      </c>
      <c r="R20" s="76" t="s">
        <v>2</v>
      </c>
      <c r="S20" s="76" t="s">
        <v>19</v>
      </c>
      <c r="T20" s="125"/>
    </row>
    <row r="21" spans="2:39" ht="12.75">
      <c r="B21" s="15" t="s">
        <v>35</v>
      </c>
      <c r="C21" s="19"/>
      <c r="D21" s="20"/>
      <c r="E21" s="19"/>
      <c r="F21" s="20"/>
      <c r="G21" s="20"/>
      <c r="H21" s="21"/>
      <c r="I21" s="20"/>
      <c r="J21" s="19"/>
      <c r="K21" s="20"/>
      <c r="L21" s="20"/>
      <c r="M21" s="20"/>
      <c r="N21" s="20"/>
      <c r="O21" s="20"/>
      <c r="P21" s="22"/>
      <c r="Q21" s="19"/>
      <c r="R21" s="20"/>
      <c r="S21" s="27"/>
      <c r="T21" s="27"/>
      <c r="AG21" s="1"/>
      <c r="AH21" s="1"/>
      <c r="AI21" s="1"/>
      <c r="AJ21" s="1"/>
      <c r="AK21" s="1"/>
      <c r="AL21" s="1"/>
      <c r="AM21" s="1"/>
    </row>
    <row r="22" spans="2:39" ht="12.75">
      <c r="B22" s="5" t="s">
        <v>26</v>
      </c>
      <c r="C22" s="106">
        <f>ROUND(B14*C65,6)</f>
        <v>0.291766</v>
      </c>
      <c r="D22" s="106">
        <f>ROUND(B14*C66,6)</f>
        <v>0.030143</v>
      </c>
      <c r="E22" s="106">
        <f>C67</f>
        <v>0.007946</v>
      </c>
      <c r="F22" s="106">
        <f>C68</f>
        <v>0</v>
      </c>
      <c r="G22" s="106">
        <f>C69</f>
        <v>0</v>
      </c>
      <c r="H22" s="108">
        <f>SUM(C22:G27)</f>
        <v>0.329855</v>
      </c>
      <c r="I22" s="110" t="s">
        <v>30</v>
      </c>
      <c r="J22" s="58">
        <v>0</v>
      </c>
      <c r="K22" s="103">
        <f>ROUND(B14*D81,6)</f>
        <v>0.046114</v>
      </c>
      <c r="L22" s="116">
        <f>C82</f>
        <v>0.001526</v>
      </c>
      <c r="M22" s="116">
        <f>C83</f>
        <v>0</v>
      </c>
      <c r="N22" s="110" t="s">
        <v>30</v>
      </c>
      <c r="O22" s="112" t="s">
        <v>30</v>
      </c>
      <c r="P22" s="23">
        <f>J22+K22+L22+M22</f>
        <v>0.04764</v>
      </c>
      <c r="Q22" s="114">
        <f>C88</f>
        <v>0.017236</v>
      </c>
      <c r="R22" s="90">
        <v>0</v>
      </c>
      <c r="S22" s="103">
        <f>C94</f>
        <v>0.003104</v>
      </c>
      <c r="T22" s="23">
        <f>+Q22+R22+S22</f>
        <v>0.02034</v>
      </c>
      <c r="AG22" s="1"/>
      <c r="AH22" s="1"/>
      <c r="AI22" s="1"/>
      <c r="AJ22" s="1"/>
      <c r="AK22" s="1"/>
      <c r="AL22" s="1"/>
      <c r="AM22" s="1"/>
    </row>
    <row r="23" spans="2:39" ht="12.75">
      <c r="B23" s="5" t="s">
        <v>7</v>
      </c>
      <c r="C23" s="106"/>
      <c r="D23" s="106"/>
      <c r="E23" s="106"/>
      <c r="F23" s="106"/>
      <c r="G23" s="106"/>
      <c r="H23" s="108"/>
      <c r="I23" s="110"/>
      <c r="J23" s="58">
        <f>D74</f>
        <v>0.066697</v>
      </c>
      <c r="K23" s="103"/>
      <c r="L23" s="116"/>
      <c r="M23" s="116"/>
      <c r="N23" s="110"/>
      <c r="O23" s="112"/>
      <c r="P23" s="23">
        <f>J23+K22+L22+M22</f>
        <v>0.11433700000000001</v>
      </c>
      <c r="Q23" s="114"/>
      <c r="R23" s="90">
        <f>C89</f>
        <v>0.0446</v>
      </c>
      <c r="S23" s="103"/>
      <c r="T23" s="23">
        <f>+Q22+R23+S22</f>
        <v>0.06494</v>
      </c>
      <c r="AG23" s="1"/>
      <c r="AH23" s="1"/>
      <c r="AI23" s="1"/>
      <c r="AJ23" s="1"/>
      <c r="AK23" s="1"/>
      <c r="AL23" s="1"/>
      <c r="AM23" s="1"/>
    </row>
    <row r="24" spans="2:39" ht="12.75">
      <c r="B24" s="5" t="s">
        <v>8</v>
      </c>
      <c r="C24" s="106"/>
      <c r="D24" s="106"/>
      <c r="E24" s="106"/>
      <c r="F24" s="106"/>
      <c r="G24" s="106"/>
      <c r="H24" s="108"/>
      <c r="I24" s="110"/>
      <c r="J24" s="58">
        <f>D75</f>
        <v>0.061046</v>
      </c>
      <c r="K24" s="103"/>
      <c r="L24" s="116"/>
      <c r="M24" s="116"/>
      <c r="N24" s="110"/>
      <c r="O24" s="112"/>
      <c r="P24" s="23">
        <f>J24+K22+L22+M22</f>
        <v>0.108686</v>
      </c>
      <c r="Q24" s="114"/>
      <c r="R24" s="90">
        <f>C90</f>
        <v>0.0257</v>
      </c>
      <c r="S24" s="103"/>
      <c r="T24" s="23">
        <f>+Q22+R24+S22</f>
        <v>0.046040000000000005</v>
      </c>
      <c r="AG24" s="1"/>
      <c r="AH24" s="1"/>
      <c r="AI24" s="1"/>
      <c r="AJ24" s="1"/>
      <c r="AK24" s="1"/>
      <c r="AL24" s="1"/>
      <c r="AM24" s="1"/>
    </row>
    <row r="25" spans="2:39" ht="12.75">
      <c r="B25" s="5" t="s">
        <v>9</v>
      </c>
      <c r="C25" s="106"/>
      <c r="D25" s="106"/>
      <c r="E25" s="106"/>
      <c r="F25" s="106"/>
      <c r="G25" s="106"/>
      <c r="H25" s="108"/>
      <c r="I25" s="110"/>
      <c r="J25" s="58">
        <f>D76</f>
        <v>0.061303</v>
      </c>
      <c r="K25" s="103"/>
      <c r="L25" s="116"/>
      <c r="M25" s="116"/>
      <c r="N25" s="110"/>
      <c r="O25" s="112"/>
      <c r="P25" s="23">
        <f>J25+K22+L22+M22</f>
        <v>0.10894300000000001</v>
      </c>
      <c r="Q25" s="114"/>
      <c r="R25" s="90">
        <f>C91</f>
        <v>0.0205</v>
      </c>
      <c r="S25" s="103"/>
      <c r="T25" s="23">
        <f>+Q22+R25+S22</f>
        <v>0.04084000000000001</v>
      </c>
      <c r="AG25" s="1"/>
      <c r="AH25" s="1"/>
      <c r="AI25" s="1"/>
      <c r="AJ25" s="1"/>
      <c r="AK25" s="1"/>
      <c r="AL25" s="1"/>
      <c r="AM25" s="1"/>
    </row>
    <row r="26" spans="2:39" ht="12.75">
      <c r="B26" s="5" t="s">
        <v>10</v>
      </c>
      <c r="C26" s="106"/>
      <c r="D26" s="106"/>
      <c r="E26" s="106"/>
      <c r="F26" s="106"/>
      <c r="G26" s="106"/>
      <c r="H26" s="108"/>
      <c r="I26" s="110"/>
      <c r="J26" s="58">
        <f>D77</f>
        <v>0.045806</v>
      </c>
      <c r="K26" s="103"/>
      <c r="L26" s="116"/>
      <c r="M26" s="116"/>
      <c r="N26" s="110"/>
      <c r="O26" s="112"/>
      <c r="P26" s="23">
        <f>J26+K22+L22+M22</f>
        <v>0.093446</v>
      </c>
      <c r="Q26" s="114"/>
      <c r="R26" s="90">
        <f>C92</f>
        <v>0.0142</v>
      </c>
      <c r="S26" s="103"/>
      <c r="T26" s="23">
        <f>+Q22+R26+S22</f>
        <v>0.03454000000000001</v>
      </c>
      <c r="AG26" s="1"/>
      <c r="AH26" s="1"/>
      <c r="AI26" s="1"/>
      <c r="AJ26" s="1"/>
      <c r="AK26" s="1"/>
      <c r="AL26" s="1"/>
      <c r="AM26" s="1"/>
    </row>
    <row r="27" spans="2:39" ht="12.75">
      <c r="B27" s="5" t="s">
        <v>11</v>
      </c>
      <c r="C27" s="106"/>
      <c r="D27" s="106"/>
      <c r="E27" s="106"/>
      <c r="F27" s="106"/>
      <c r="G27" s="106"/>
      <c r="H27" s="108"/>
      <c r="I27" s="110"/>
      <c r="J27" s="58">
        <f>D78</f>
        <v>0.023203</v>
      </c>
      <c r="K27" s="103"/>
      <c r="L27" s="117"/>
      <c r="M27" s="117"/>
      <c r="N27" s="110"/>
      <c r="O27" s="112"/>
      <c r="P27" s="23">
        <f>J27+K22+L22+M22</f>
        <v>0.070843</v>
      </c>
      <c r="Q27" s="115"/>
      <c r="R27" s="90">
        <f>C93</f>
        <v>0.005</v>
      </c>
      <c r="S27" s="103"/>
      <c r="T27" s="23">
        <f>+Q22+R27+S22</f>
        <v>0.02534</v>
      </c>
      <c r="AG27" s="1"/>
      <c r="AH27" s="1"/>
      <c r="AI27" s="1"/>
      <c r="AJ27" s="1"/>
      <c r="AK27" s="1"/>
      <c r="AL27" s="1"/>
      <c r="AM27" s="1"/>
    </row>
    <row r="28" spans="2:39" ht="12.75">
      <c r="B28" s="45" t="s">
        <v>47</v>
      </c>
      <c r="C28" s="106"/>
      <c r="D28" s="106"/>
      <c r="E28" s="106"/>
      <c r="F28" s="106"/>
      <c r="G28" s="106"/>
      <c r="H28" s="108"/>
      <c r="I28" s="110"/>
      <c r="J28" s="58">
        <f aca="true" t="shared" si="0" ref="J28:J29">D79</f>
        <v>0.011387</v>
      </c>
      <c r="K28" s="103"/>
      <c r="L28" s="105">
        <f>+D82</f>
        <v>0.000771</v>
      </c>
      <c r="M28" s="105">
        <f>+D83</f>
        <v>0</v>
      </c>
      <c r="N28" s="110"/>
      <c r="O28" s="112"/>
      <c r="P28" s="23">
        <f>J28+$K$22+$L$28+$M$28</f>
        <v>0.058272000000000004</v>
      </c>
      <c r="Q28" s="105">
        <f>+D88</f>
        <v>0.009352000000000001</v>
      </c>
      <c r="R28" s="90">
        <v>0</v>
      </c>
      <c r="S28" s="103"/>
      <c r="T28" s="23">
        <f>+Q28+R28+S22</f>
        <v>0.012456000000000002</v>
      </c>
      <c r="AG28" s="1"/>
      <c r="AH28" s="1"/>
      <c r="AI28" s="1"/>
      <c r="AJ28" s="1"/>
      <c r="AK28" s="1"/>
      <c r="AL28" s="1"/>
      <c r="AM28" s="1"/>
    </row>
    <row r="29" spans="2:39" ht="12.75">
      <c r="B29" s="45" t="s">
        <v>48</v>
      </c>
      <c r="C29" s="107"/>
      <c r="D29" s="107"/>
      <c r="E29" s="107"/>
      <c r="F29" s="107"/>
      <c r="G29" s="107"/>
      <c r="H29" s="109"/>
      <c r="I29" s="111"/>
      <c r="J29" s="58">
        <f t="shared" si="0"/>
        <v>0.003168</v>
      </c>
      <c r="K29" s="104"/>
      <c r="L29" s="104"/>
      <c r="M29" s="104"/>
      <c r="N29" s="111"/>
      <c r="O29" s="113"/>
      <c r="P29" s="23">
        <f>J29+$K$22+$L$28+$M$28</f>
        <v>0.050053</v>
      </c>
      <c r="Q29" s="104"/>
      <c r="R29" s="90">
        <v>0</v>
      </c>
      <c r="S29" s="104"/>
      <c r="T29" s="23">
        <f>+Q28+R29+S22</f>
        <v>0.012456000000000002</v>
      </c>
      <c r="AG29" s="1"/>
      <c r="AH29" s="1"/>
      <c r="AI29" s="1"/>
      <c r="AJ29" s="1"/>
      <c r="AK29" s="1"/>
      <c r="AL29" s="1"/>
      <c r="AM29" s="1"/>
    </row>
    <row r="30" spans="2:20" ht="12.75">
      <c r="B30" s="44" t="s">
        <v>34</v>
      </c>
      <c r="C30" s="37"/>
      <c r="D30" s="55"/>
      <c r="E30" s="37"/>
      <c r="F30" s="37"/>
      <c r="G30" s="41"/>
      <c r="H30" s="38"/>
      <c r="I30" s="53"/>
      <c r="J30" s="39"/>
      <c r="K30" s="42"/>
      <c r="L30" s="39"/>
      <c r="M30" s="39"/>
      <c r="N30" s="39"/>
      <c r="O30" s="39"/>
      <c r="P30" s="38"/>
      <c r="Q30" s="39"/>
      <c r="R30" s="42"/>
      <c r="S30" s="28"/>
      <c r="T30" s="28"/>
    </row>
    <row r="31" spans="2:39" s="8" customFormat="1" ht="12.75">
      <c r="B31" s="45" t="s">
        <v>24</v>
      </c>
      <c r="C31" s="118" t="s">
        <v>30</v>
      </c>
      <c r="D31" s="118" t="s">
        <v>30</v>
      </c>
      <c r="E31" s="132">
        <f>D67</f>
        <v>60.23</v>
      </c>
      <c r="F31" s="118" t="s">
        <v>30</v>
      </c>
      <c r="G31" s="118" t="s">
        <v>30</v>
      </c>
      <c r="H31" s="127">
        <f>SUM(C31:G33)</f>
        <v>60.23</v>
      </c>
      <c r="I31" s="56">
        <f>D71</f>
        <v>53.4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D84</f>
        <v>0</v>
      </c>
      <c r="O31" s="121">
        <f>D85</f>
        <v>0</v>
      </c>
      <c r="P31" s="46">
        <f>I31+N31+O31</f>
        <v>53.4</v>
      </c>
      <c r="Q31" s="118" t="s">
        <v>30</v>
      </c>
      <c r="R31" s="121">
        <f>D89</f>
        <v>-27.01</v>
      </c>
      <c r="S31" s="118" t="s">
        <v>30</v>
      </c>
      <c r="T31" s="127">
        <f>R31</f>
        <v>-27.01</v>
      </c>
      <c r="V31" s="40"/>
      <c r="AG31" s="31"/>
      <c r="AH31" s="31"/>
      <c r="AI31" s="31"/>
      <c r="AJ31" s="31"/>
      <c r="AK31" s="31"/>
      <c r="AL31" s="31"/>
      <c r="AM31" s="31"/>
    </row>
    <row r="32" spans="2:20" ht="12.75">
      <c r="B32" s="45" t="s">
        <v>22</v>
      </c>
      <c r="C32" s="119"/>
      <c r="D32" s="119"/>
      <c r="E32" s="132"/>
      <c r="F32" s="119"/>
      <c r="G32" s="119"/>
      <c r="H32" s="127"/>
      <c r="I32" s="56">
        <f>D72</f>
        <v>401.33</v>
      </c>
      <c r="J32" s="119"/>
      <c r="K32" s="119"/>
      <c r="L32" s="119"/>
      <c r="M32" s="119"/>
      <c r="N32" s="121"/>
      <c r="O32" s="121"/>
      <c r="P32" s="46">
        <f>I32+N31+O31</f>
        <v>401.33</v>
      </c>
      <c r="Q32" s="119"/>
      <c r="R32" s="121"/>
      <c r="S32" s="119"/>
      <c r="T32" s="127"/>
    </row>
    <row r="33" spans="2:20" ht="12.75">
      <c r="B33" s="43" t="s">
        <v>23</v>
      </c>
      <c r="C33" s="120"/>
      <c r="D33" s="120"/>
      <c r="E33" s="133"/>
      <c r="F33" s="120"/>
      <c r="G33" s="120"/>
      <c r="H33" s="128"/>
      <c r="I33" s="57">
        <f>D73</f>
        <v>900.5699999999999</v>
      </c>
      <c r="J33" s="120"/>
      <c r="K33" s="120"/>
      <c r="L33" s="120"/>
      <c r="M33" s="120"/>
      <c r="N33" s="122"/>
      <c r="O33" s="122"/>
      <c r="P33" s="47">
        <f>I33+N31+O31</f>
        <v>900.5699999999999</v>
      </c>
      <c r="Q33" s="120"/>
      <c r="R33" s="122"/>
      <c r="S33" s="120"/>
      <c r="T33" s="128"/>
    </row>
    <row r="34" spans="2:39" s="8" customFormat="1" ht="25.5" customHeight="1">
      <c r="B34" s="82" t="s">
        <v>39</v>
      </c>
      <c r="C34" s="129" t="s">
        <v>40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85"/>
      <c r="V34" s="83"/>
      <c r="W34" s="83"/>
      <c r="X34" s="83"/>
      <c r="Y34" s="84"/>
      <c r="AG34" s="31"/>
      <c r="AH34" s="31"/>
      <c r="AI34" s="31"/>
      <c r="AJ34" s="31"/>
      <c r="AK34" s="31"/>
      <c r="AL34" s="31"/>
      <c r="AM34" s="31"/>
    </row>
    <row r="35" spans="2:20" ht="12.75">
      <c r="B35" s="54" t="s">
        <v>25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36"/>
      <c r="Q35" s="59"/>
      <c r="R35" s="59"/>
      <c r="S35" s="8"/>
      <c r="T35" s="8"/>
    </row>
    <row r="36" spans="8:20" ht="12.75">
      <c r="H36" s="2"/>
      <c r="I36" s="2"/>
      <c r="J36" s="2"/>
      <c r="K36" s="2"/>
      <c r="L36" s="2"/>
      <c r="M36" s="2"/>
      <c r="N36" s="2"/>
      <c r="O36" s="2"/>
      <c r="P36" s="3"/>
      <c r="Q36" s="2"/>
      <c r="R36" s="2"/>
      <c r="S36" s="2"/>
      <c r="T36" s="2"/>
    </row>
    <row r="37" spans="8:20" ht="12.75"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</row>
    <row r="38" spans="8:20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</row>
    <row r="39" spans="8:39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1"/>
      <c r="V39" s="1"/>
      <c r="AG39" s="1"/>
      <c r="AH39" s="1"/>
      <c r="AI39" s="1"/>
      <c r="AJ39" s="1"/>
      <c r="AK39" s="1"/>
      <c r="AL39" s="1"/>
      <c r="AM39" s="1"/>
    </row>
    <row r="40" spans="8:39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1"/>
      <c r="V40" s="1"/>
      <c r="AG40" s="1"/>
      <c r="AH40" s="1"/>
      <c r="AI40" s="1"/>
      <c r="AJ40" s="1"/>
      <c r="AK40" s="1"/>
      <c r="AL40" s="1"/>
      <c r="AM40" s="1"/>
    </row>
    <row r="41" spans="8:39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1"/>
      <c r="V41" s="1"/>
      <c r="AG41" s="1"/>
      <c r="AH41" s="1"/>
      <c r="AI41" s="1"/>
      <c r="AJ41" s="1"/>
      <c r="AK41" s="1"/>
      <c r="AL41" s="1"/>
      <c r="AM41" s="1"/>
    </row>
    <row r="42" spans="8:39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1"/>
      <c r="V42" s="1"/>
      <c r="AG42" s="1"/>
      <c r="AH42" s="1"/>
      <c r="AI42" s="1"/>
      <c r="AJ42" s="1"/>
      <c r="AK42" s="1"/>
      <c r="AL42" s="1"/>
      <c r="AM42" s="1"/>
    </row>
    <row r="43" spans="8:39" ht="12.75">
      <c r="H43" s="2"/>
      <c r="I43" s="2"/>
      <c r="J43" s="2"/>
      <c r="K43" s="2"/>
      <c r="L43" s="2"/>
      <c r="M43" s="2"/>
      <c r="N43" s="2"/>
      <c r="O43" s="2"/>
      <c r="P43" s="3"/>
      <c r="Q43" s="2"/>
      <c r="R43" s="2"/>
      <c r="S43" s="2"/>
      <c r="T43" s="2"/>
      <c r="U43" s="1"/>
      <c r="V43" s="1"/>
      <c r="AG43" s="1"/>
      <c r="AH43" s="1"/>
      <c r="AI43" s="1"/>
      <c r="AJ43" s="1"/>
      <c r="AK43" s="1"/>
      <c r="AL43" s="1"/>
      <c r="AM43" s="1"/>
    </row>
    <row r="60" spans="2:39" ht="12.75">
      <c r="B60" s="50"/>
      <c r="U60" s="1"/>
      <c r="V60" s="1"/>
      <c r="AG60" s="1"/>
      <c r="AH60" s="1"/>
      <c r="AI60" s="1"/>
      <c r="AJ60" s="1"/>
      <c r="AK60" s="1"/>
      <c r="AL60" s="1"/>
      <c r="AM60" s="1"/>
    </row>
    <row r="61" spans="2:39" ht="12.75">
      <c r="B61" s="50"/>
      <c r="U61" s="1"/>
      <c r="V61" s="1"/>
      <c r="AG61" s="1"/>
      <c r="AH61" s="1"/>
      <c r="AI61" s="1"/>
      <c r="AJ61" s="1"/>
      <c r="AK61" s="1"/>
      <c r="AL61" s="1"/>
      <c r="AM61" s="1"/>
    </row>
    <row r="62" spans="2:39" ht="12.75">
      <c r="B62" s="50"/>
      <c r="U62" s="1"/>
      <c r="V62" s="1"/>
      <c r="AG62" s="1"/>
      <c r="AH62" s="1"/>
      <c r="AI62" s="1"/>
      <c r="AJ62" s="1"/>
      <c r="AK62" s="1"/>
      <c r="AL62" s="1"/>
      <c r="AM62" s="1"/>
    </row>
    <row r="63" spans="2:39" ht="12.75">
      <c r="B63" s="50"/>
      <c r="U63" s="1"/>
      <c r="V63" s="1"/>
      <c r="AG63" s="1"/>
      <c r="AH63" s="1"/>
      <c r="AI63" s="1"/>
      <c r="AJ63" s="1"/>
      <c r="AK63" s="1"/>
      <c r="AL63" s="1"/>
      <c r="AM63" s="1"/>
    </row>
    <row r="64" spans="2:39" ht="12.75">
      <c r="B64" s="50"/>
      <c r="U64" s="1"/>
      <c r="V64" s="1"/>
      <c r="AG64" s="1"/>
      <c r="AH64" s="1"/>
      <c r="AI64" s="1"/>
      <c r="AJ64" s="1"/>
      <c r="AK64" s="1"/>
      <c r="AL64" s="1"/>
      <c r="AM64" s="1"/>
    </row>
    <row r="65" spans="2:39" ht="12.75" customHeight="1">
      <c r="B65" s="92" t="s">
        <v>13</v>
      </c>
      <c r="C65" s="93">
        <v>7.574412</v>
      </c>
      <c r="D65" s="29"/>
      <c r="E65" s="29"/>
      <c r="U65" s="1"/>
      <c r="V65" s="1"/>
      <c r="AG65" s="1"/>
      <c r="AH65" s="1"/>
      <c r="AI65" s="1"/>
      <c r="AJ65" s="1"/>
      <c r="AK65" s="1"/>
      <c r="AL65" s="1"/>
      <c r="AM65" s="1"/>
    </row>
    <row r="66" spans="2:39" ht="12.75" customHeight="1">
      <c r="B66" s="92" t="s">
        <v>14</v>
      </c>
      <c r="C66" s="93">
        <v>0.78253</v>
      </c>
      <c r="D66" s="29"/>
      <c r="E66" s="29"/>
      <c r="U66" s="1"/>
      <c r="V66" s="1"/>
      <c r="AG66" s="1"/>
      <c r="AH66" s="1"/>
      <c r="AI66" s="1"/>
      <c r="AJ66" s="1"/>
      <c r="AK66" s="1"/>
      <c r="AL66" s="1"/>
      <c r="AM66" s="1"/>
    </row>
    <row r="67" spans="2:39" ht="12.75" customHeight="1">
      <c r="B67" s="94" t="s">
        <v>0</v>
      </c>
      <c r="C67" s="95">
        <v>0.007946</v>
      </c>
      <c r="D67" s="96">
        <v>60.23</v>
      </c>
      <c r="E67" s="96">
        <v>79.11</v>
      </c>
      <c r="U67" s="1"/>
      <c r="V67" s="1"/>
      <c r="AG67" s="1"/>
      <c r="AH67" s="1"/>
      <c r="AI67" s="1"/>
      <c r="AJ67" s="1"/>
      <c r="AK67" s="1"/>
      <c r="AL67" s="1"/>
      <c r="AM67" s="1"/>
    </row>
    <row r="68" spans="2:39" ht="12.75" customHeight="1">
      <c r="B68" s="94" t="s">
        <v>15</v>
      </c>
      <c r="C68" s="95">
        <v>0</v>
      </c>
      <c r="D68" s="30"/>
      <c r="E68" s="29"/>
      <c r="U68" s="1"/>
      <c r="V68" s="1"/>
      <c r="AG68" s="1"/>
      <c r="AH68" s="1"/>
      <c r="AI68" s="1"/>
      <c r="AJ68" s="1"/>
      <c r="AK68" s="1"/>
      <c r="AL68" s="1"/>
      <c r="AM68" s="1"/>
    </row>
    <row r="69" spans="2:39" ht="12.75" customHeight="1">
      <c r="B69" s="94" t="s">
        <v>16</v>
      </c>
      <c r="C69" s="95">
        <v>0</v>
      </c>
      <c r="D69" s="30"/>
      <c r="E69" s="29"/>
      <c r="U69" s="1"/>
      <c r="V69" s="1"/>
      <c r="AG69" s="1"/>
      <c r="AH69" s="1"/>
      <c r="AI69" s="1"/>
      <c r="AJ69" s="1"/>
      <c r="AK69" s="1"/>
      <c r="AL69" s="1"/>
      <c r="AM69" s="1"/>
    </row>
    <row r="70" spans="2:39" ht="12.75" customHeight="1">
      <c r="B70" s="50"/>
      <c r="U70" s="1"/>
      <c r="V70" s="1"/>
      <c r="AG70" s="1"/>
      <c r="AH70" s="1"/>
      <c r="AI70" s="1"/>
      <c r="AJ70" s="1"/>
      <c r="AK70" s="1"/>
      <c r="AL70" s="1"/>
      <c r="AM70" s="1"/>
    </row>
    <row r="71" spans="2:39" ht="12.75" customHeight="1">
      <c r="B71" s="94" t="s">
        <v>17</v>
      </c>
      <c r="C71" s="96">
        <v>62.78</v>
      </c>
      <c r="D71" s="96">
        <v>53.4</v>
      </c>
      <c r="E71" s="96">
        <v>59.34</v>
      </c>
      <c r="F71" s="96">
        <v>54.19</v>
      </c>
      <c r="G71" s="96">
        <v>67.83</v>
      </c>
      <c r="H71" s="96">
        <v>76.08000000000001</v>
      </c>
      <c r="U71" s="1"/>
      <c r="V71" s="1"/>
      <c r="AG71" s="1"/>
      <c r="AH71" s="1"/>
      <c r="AI71" s="1"/>
      <c r="AJ71" s="1"/>
      <c r="AK71" s="1"/>
      <c r="AL71" s="1"/>
      <c r="AM71" s="1"/>
    </row>
    <row r="72" spans="2:39" ht="12.75" customHeight="1">
      <c r="B72" s="94"/>
      <c r="C72" s="96">
        <v>476.96</v>
      </c>
      <c r="D72" s="96">
        <v>401.33</v>
      </c>
      <c r="E72" s="96">
        <v>436.41999999999996</v>
      </c>
      <c r="F72" s="96">
        <v>387.02</v>
      </c>
      <c r="G72" s="96">
        <v>504.66999999999996</v>
      </c>
      <c r="H72" s="96">
        <v>515</v>
      </c>
      <c r="U72" s="1"/>
      <c r="V72" s="1"/>
      <c r="AG72" s="1"/>
      <c r="AH72" s="1"/>
      <c r="AI72" s="1"/>
      <c r="AJ72" s="1"/>
      <c r="AK72" s="1"/>
      <c r="AL72" s="1"/>
      <c r="AM72" s="1"/>
    </row>
    <row r="73" spans="2:39" ht="12.75" customHeight="1">
      <c r="B73" s="94"/>
      <c r="C73" s="96">
        <v>1047.3500000000001</v>
      </c>
      <c r="D73" s="96">
        <v>900.5699999999999</v>
      </c>
      <c r="E73" s="96">
        <v>975.86</v>
      </c>
      <c r="F73" s="96">
        <v>884.6600000000001</v>
      </c>
      <c r="G73" s="96">
        <v>1119.2</v>
      </c>
      <c r="H73" s="96">
        <v>1298.85</v>
      </c>
      <c r="U73" s="1"/>
      <c r="V73" s="1"/>
      <c r="AG73" s="1"/>
      <c r="AH73" s="1"/>
      <c r="AI73" s="1"/>
      <c r="AJ73" s="1"/>
      <c r="AK73" s="1"/>
      <c r="AL73" s="1"/>
      <c r="AM73" s="1"/>
    </row>
    <row r="74" spans="2:39" ht="12.75" customHeight="1">
      <c r="B74" s="94" t="s">
        <v>18</v>
      </c>
      <c r="C74" s="95">
        <v>0.08648</v>
      </c>
      <c r="D74" s="95">
        <v>0.066697</v>
      </c>
      <c r="E74" s="95">
        <v>0.092056</v>
      </c>
      <c r="F74" s="95">
        <v>0.11574</v>
      </c>
      <c r="G74" s="95">
        <v>0.151418</v>
      </c>
      <c r="H74" s="95">
        <v>0.201994</v>
      </c>
      <c r="U74" s="1"/>
      <c r="V74" s="1"/>
      <c r="AG74" s="1"/>
      <c r="AH74" s="1"/>
      <c r="AI74" s="1"/>
      <c r="AJ74" s="1"/>
      <c r="AK74" s="1"/>
      <c r="AL74" s="1"/>
      <c r="AM74" s="1"/>
    </row>
    <row r="75" spans="2:39" ht="12.75" customHeight="1">
      <c r="B75" s="49"/>
      <c r="C75" s="95">
        <v>0.079153</v>
      </c>
      <c r="D75" s="95">
        <v>0.061046</v>
      </c>
      <c r="E75" s="95">
        <v>0.084257</v>
      </c>
      <c r="F75" s="95">
        <v>0.105934</v>
      </c>
      <c r="G75" s="95">
        <v>0.138589</v>
      </c>
      <c r="H75" s="95">
        <v>0.18488</v>
      </c>
      <c r="U75" s="1"/>
      <c r="V75" s="1"/>
      <c r="AG75" s="1"/>
      <c r="AH75" s="1"/>
      <c r="AI75" s="1"/>
      <c r="AJ75" s="1"/>
      <c r="AK75" s="1"/>
      <c r="AL75" s="1"/>
      <c r="AM75" s="1"/>
    </row>
    <row r="76" spans="2:39" ht="12.75" customHeight="1">
      <c r="B76" s="49"/>
      <c r="C76" s="95">
        <v>0.079486</v>
      </c>
      <c r="D76" s="95">
        <v>0.061303</v>
      </c>
      <c r="E76" s="95">
        <v>0.084611</v>
      </c>
      <c r="F76" s="95">
        <v>0.10638</v>
      </c>
      <c r="G76" s="95">
        <v>0.139173</v>
      </c>
      <c r="H76" s="95">
        <v>0.185658</v>
      </c>
      <c r="U76" s="1"/>
      <c r="V76" s="1"/>
      <c r="AG76" s="1"/>
      <c r="AH76" s="1"/>
      <c r="AI76" s="1"/>
      <c r="AJ76" s="1"/>
      <c r="AK76" s="1"/>
      <c r="AL76" s="1"/>
      <c r="AM76" s="1"/>
    </row>
    <row r="77" spans="2:39" ht="12.75" customHeight="1">
      <c r="B77" s="49"/>
      <c r="C77" s="95">
        <v>0.059393</v>
      </c>
      <c r="D77" s="95">
        <v>0.045806</v>
      </c>
      <c r="E77" s="95">
        <v>0.063222</v>
      </c>
      <c r="F77" s="95">
        <v>0.079488</v>
      </c>
      <c r="G77" s="95">
        <v>0.103991</v>
      </c>
      <c r="H77" s="95">
        <v>0.138725</v>
      </c>
      <c r="U77" s="1"/>
      <c r="V77" s="1"/>
      <c r="AG77" s="1"/>
      <c r="AH77" s="1"/>
      <c r="AI77" s="1"/>
      <c r="AJ77" s="1"/>
      <c r="AK77" s="1"/>
      <c r="AL77" s="1"/>
      <c r="AM77" s="1"/>
    </row>
    <row r="78" spans="2:39" ht="12.75" customHeight="1">
      <c r="B78" s="49"/>
      <c r="C78" s="95">
        <v>0.030085</v>
      </c>
      <c r="D78" s="95">
        <v>0.023203</v>
      </c>
      <c r="E78" s="95">
        <v>0.032025</v>
      </c>
      <c r="F78" s="95">
        <v>0.040264</v>
      </c>
      <c r="G78" s="95">
        <v>0.052676</v>
      </c>
      <c r="H78" s="95">
        <v>0.07027</v>
      </c>
      <c r="U78" s="1"/>
      <c r="V78" s="1"/>
      <c r="AG78" s="1"/>
      <c r="AH78" s="1"/>
      <c r="AI78" s="1"/>
      <c r="AJ78" s="1"/>
      <c r="AK78" s="1"/>
      <c r="AL78" s="1"/>
      <c r="AM78" s="1"/>
    </row>
    <row r="79" spans="2:39" ht="12.75" customHeight="1">
      <c r="B79" s="49"/>
      <c r="C79" s="95">
        <v>0.014765</v>
      </c>
      <c r="D79" s="95">
        <v>0.011387</v>
      </c>
      <c r="E79" s="95">
        <v>0.015717</v>
      </c>
      <c r="F79" s="95">
        <v>0.019761</v>
      </c>
      <c r="G79" s="95">
        <v>0.025852</v>
      </c>
      <c r="H79" s="95">
        <v>0.034487</v>
      </c>
      <c r="U79" s="1"/>
      <c r="V79" s="1"/>
      <c r="AG79" s="1"/>
      <c r="AH79" s="1"/>
      <c r="AI79" s="1"/>
      <c r="AJ79" s="1"/>
      <c r="AK79" s="1"/>
      <c r="AL79" s="1"/>
      <c r="AM79" s="1"/>
    </row>
    <row r="80" spans="2:39" ht="12.75" customHeight="1">
      <c r="B80" s="49"/>
      <c r="C80" s="95">
        <v>0.004108</v>
      </c>
      <c r="D80" s="95">
        <v>0.003168</v>
      </c>
      <c r="E80" s="95">
        <v>0.004372</v>
      </c>
      <c r="F80" s="95">
        <v>0.005497</v>
      </c>
      <c r="G80" s="95">
        <v>0.007192</v>
      </c>
      <c r="H80" s="95">
        <v>0.009594</v>
      </c>
      <c r="U80" s="1"/>
      <c r="V80" s="1"/>
      <c r="AG80" s="1"/>
      <c r="AH80" s="1"/>
      <c r="AI80" s="1"/>
      <c r="AJ80" s="1"/>
      <c r="AK80" s="1"/>
      <c r="AL80" s="1"/>
      <c r="AM80" s="1"/>
    </row>
    <row r="81" spans="2:39" ht="12.75" customHeight="1">
      <c r="B81" s="92" t="s">
        <v>6</v>
      </c>
      <c r="C81" s="93">
        <v>1.3599418239999999</v>
      </c>
      <c r="D81" s="93">
        <v>1.197152824</v>
      </c>
      <c r="E81" s="93">
        <v>1.352808824</v>
      </c>
      <c r="F81" s="93">
        <v>1.293752824</v>
      </c>
      <c r="G81" s="93">
        <v>1.234948824</v>
      </c>
      <c r="H81" s="93">
        <v>1.152863824</v>
      </c>
      <c r="U81" s="1"/>
      <c r="V81" s="1"/>
      <c r="AG81" s="1"/>
      <c r="AH81" s="1"/>
      <c r="AI81" s="1"/>
      <c r="AJ81" s="1"/>
      <c r="AK81" s="1"/>
      <c r="AL81" s="1"/>
      <c r="AM81" s="1"/>
    </row>
    <row r="82" spans="2:39" ht="12.75" customHeight="1">
      <c r="B82" s="94" t="s">
        <v>5</v>
      </c>
      <c r="C82" s="95">
        <v>0.001526</v>
      </c>
      <c r="D82" s="29">
        <v>0.000771</v>
      </c>
      <c r="U82" s="1"/>
      <c r="V82" s="1"/>
      <c r="AG82" s="1"/>
      <c r="AH82" s="1"/>
      <c r="AI82" s="1"/>
      <c r="AJ82" s="1"/>
      <c r="AK82" s="1"/>
      <c r="AL82" s="1"/>
      <c r="AM82" s="1"/>
    </row>
    <row r="83" spans="2:39" ht="12.75" customHeight="1">
      <c r="B83" s="94" t="s">
        <v>1</v>
      </c>
      <c r="C83" s="95">
        <v>0</v>
      </c>
      <c r="D83" s="95">
        <v>0</v>
      </c>
      <c r="U83" s="1"/>
      <c r="V83" s="1"/>
      <c r="AG83" s="1"/>
      <c r="AH83" s="1"/>
      <c r="AI83" s="1"/>
      <c r="AJ83" s="1"/>
      <c r="AK83" s="1"/>
      <c r="AL83" s="1"/>
      <c r="AM83" s="1"/>
    </row>
    <row r="84" spans="2:39" ht="12.75" customHeight="1">
      <c r="B84" s="94" t="s">
        <v>27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U84" s="1"/>
      <c r="V84" s="1"/>
      <c r="AG84" s="1"/>
      <c r="AH84" s="1"/>
      <c r="AI84" s="1"/>
      <c r="AJ84" s="1"/>
      <c r="AK84" s="1"/>
      <c r="AL84" s="1"/>
      <c r="AM84" s="1"/>
    </row>
    <row r="85" spans="2:39" ht="12.75" customHeight="1">
      <c r="B85" s="94" t="s">
        <v>28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U85" s="1"/>
      <c r="V85" s="1"/>
      <c r="AG85" s="1"/>
      <c r="AH85" s="1"/>
      <c r="AI85" s="1"/>
      <c r="AJ85" s="1"/>
      <c r="AK85" s="1"/>
      <c r="AL85" s="1"/>
      <c r="AM85" s="1"/>
    </row>
    <row r="86" spans="2:39" ht="12.75" customHeight="1">
      <c r="B86" s="50"/>
      <c r="U86" s="1"/>
      <c r="V86" s="1"/>
      <c r="AG86" s="1"/>
      <c r="AH86" s="1"/>
      <c r="AI86" s="1"/>
      <c r="AJ86" s="1"/>
      <c r="AK86" s="1"/>
      <c r="AL86" s="1"/>
      <c r="AM86" s="1"/>
    </row>
    <row r="87" spans="2:39" ht="12.75" customHeight="1">
      <c r="B87" s="94" t="s">
        <v>3</v>
      </c>
      <c r="C87" s="95">
        <v>0</v>
      </c>
      <c r="D87" s="29">
        <v>0.001336</v>
      </c>
      <c r="U87" s="1"/>
      <c r="V87" s="1"/>
      <c r="AG87" s="1"/>
      <c r="AH87" s="1"/>
      <c r="AI87" s="1"/>
      <c r="AJ87" s="1"/>
      <c r="AK87" s="1"/>
      <c r="AL87" s="1"/>
      <c r="AM87" s="1"/>
    </row>
    <row r="88" spans="2:39" ht="12.75" customHeight="1">
      <c r="B88" s="94" t="s">
        <v>4</v>
      </c>
      <c r="C88" s="95">
        <v>0.017236</v>
      </c>
      <c r="D88" s="95">
        <v>0.009352000000000001</v>
      </c>
      <c r="U88" s="1"/>
      <c r="V88" s="1"/>
      <c r="AG88" s="1"/>
      <c r="AH88" s="1"/>
      <c r="AI88" s="1"/>
      <c r="AJ88" s="1"/>
      <c r="AK88" s="1"/>
      <c r="AL88" s="1"/>
      <c r="AM88" s="1"/>
    </row>
    <row r="89" spans="2:39" ht="12.75" customHeight="1">
      <c r="B89" s="94" t="s">
        <v>2</v>
      </c>
      <c r="C89" s="95">
        <v>0.0446</v>
      </c>
      <c r="D89" s="96">
        <v>-27.01</v>
      </c>
      <c r="U89" s="1"/>
      <c r="V89" s="1"/>
      <c r="AG89" s="1"/>
      <c r="AH89" s="1"/>
      <c r="AI89" s="1"/>
      <c r="AJ89" s="1"/>
      <c r="AK89" s="1"/>
      <c r="AL89" s="1"/>
      <c r="AM89" s="1"/>
    </row>
    <row r="90" spans="2:39" ht="12.75" customHeight="1">
      <c r="B90" s="49"/>
      <c r="C90" s="95">
        <v>0.0257</v>
      </c>
      <c r="D90" s="29"/>
      <c r="U90" s="1"/>
      <c r="V90" s="1"/>
      <c r="AG90" s="1"/>
      <c r="AH90" s="1"/>
      <c r="AI90" s="1"/>
      <c r="AJ90" s="1"/>
      <c r="AK90" s="1"/>
      <c r="AL90" s="1"/>
      <c r="AM90" s="1"/>
    </row>
    <row r="91" spans="2:39" ht="12.75" customHeight="1">
      <c r="B91" s="49"/>
      <c r="C91" s="95">
        <v>0.0205</v>
      </c>
      <c r="D91" s="29"/>
      <c r="U91" s="1"/>
      <c r="V91" s="1"/>
      <c r="AG91" s="1"/>
      <c r="AH91" s="1"/>
      <c r="AI91" s="1"/>
      <c r="AJ91" s="1"/>
      <c r="AK91" s="1"/>
      <c r="AL91" s="1"/>
      <c r="AM91" s="1"/>
    </row>
    <row r="92" spans="2:39" ht="12.75" customHeight="1">
      <c r="B92" s="49"/>
      <c r="C92" s="95">
        <v>0.0142</v>
      </c>
      <c r="D92" s="29"/>
      <c r="U92" s="1"/>
      <c r="V92" s="1"/>
      <c r="AG92" s="1"/>
      <c r="AH92" s="1"/>
      <c r="AI92" s="1"/>
      <c r="AJ92" s="1"/>
      <c r="AK92" s="1"/>
      <c r="AL92" s="1"/>
      <c r="AM92" s="1"/>
    </row>
    <row r="93" spans="2:39" ht="12.75" customHeight="1">
      <c r="B93" s="49"/>
      <c r="C93" s="95">
        <v>0.005</v>
      </c>
      <c r="D93" s="29"/>
      <c r="U93" s="1"/>
      <c r="V93" s="1"/>
      <c r="AG93" s="1"/>
      <c r="AH93" s="1"/>
      <c r="AI93" s="1"/>
      <c r="AJ93" s="1"/>
      <c r="AK93" s="1"/>
      <c r="AL93" s="1"/>
      <c r="AM93" s="1"/>
    </row>
    <row r="94" spans="2:39" ht="12.75" customHeight="1">
      <c r="B94" s="94" t="s">
        <v>19</v>
      </c>
      <c r="C94" s="95">
        <v>0.003104</v>
      </c>
      <c r="D94" s="29"/>
      <c r="U94" s="1"/>
      <c r="V94" s="1"/>
      <c r="AG94" s="1"/>
      <c r="AH94" s="1"/>
      <c r="AI94" s="1"/>
      <c r="AJ94" s="1"/>
      <c r="AK94" s="1"/>
      <c r="AL94" s="1"/>
      <c r="AM94" s="1"/>
    </row>
    <row r="95" spans="2:39" ht="12.75">
      <c r="B95" s="50"/>
      <c r="U95" s="1"/>
      <c r="V95" s="1"/>
      <c r="AG95" s="1"/>
      <c r="AH95" s="1"/>
      <c r="AI95" s="1"/>
      <c r="AJ95" s="1"/>
      <c r="AK95" s="1"/>
      <c r="AL95" s="1"/>
      <c r="AM95" s="1"/>
    </row>
  </sheetData>
  <mergeCells count="38">
    <mergeCell ref="T31:T33"/>
    <mergeCell ref="C34:T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S31:S33"/>
    <mergeCell ref="C22:C29"/>
    <mergeCell ref="D22:D29"/>
    <mergeCell ref="E22:E29"/>
    <mergeCell ref="F22:F29"/>
    <mergeCell ref="G22:G29"/>
    <mergeCell ref="C31:C33"/>
    <mergeCell ref="D31:D33"/>
    <mergeCell ref="N22:N29"/>
    <mergeCell ref="O22:O29"/>
    <mergeCell ref="K22:K29"/>
    <mergeCell ref="T18:T20"/>
    <mergeCell ref="H22:H29"/>
    <mergeCell ref="S22:S29"/>
    <mergeCell ref="L28:L29"/>
    <mergeCell ref="M28:M29"/>
    <mergeCell ref="Q28:Q29"/>
    <mergeCell ref="Q22:Q27"/>
    <mergeCell ref="L22:L27"/>
    <mergeCell ref="B7:T7"/>
    <mergeCell ref="M22:M27"/>
    <mergeCell ref="Q31:Q33"/>
    <mergeCell ref="R31:R33"/>
    <mergeCell ref="H18:H20"/>
    <mergeCell ref="P18:P20"/>
    <mergeCell ref="I22:I29"/>
  </mergeCells>
  <hyperlinks>
    <hyperlink ref="AL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00" bestFit="1" customWidth="1"/>
    <col min="2" max="2" width="18.140625" style="100" bestFit="1" customWidth="1"/>
    <col min="3" max="3" width="15.28125" style="100" bestFit="1" customWidth="1"/>
    <col min="4" max="4" width="30.57421875" style="100" bestFit="1" customWidth="1"/>
    <col min="5" max="5" width="15.7109375" style="100" bestFit="1" customWidth="1"/>
    <col min="6" max="16384" width="9.140625" style="100" customWidth="1"/>
  </cols>
  <sheetData>
    <row r="1" spans="1:5" s="135" customFormat="1" ht="15.75">
      <c r="A1" s="97" t="s">
        <v>49</v>
      </c>
      <c r="B1" s="98" t="s">
        <v>50</v>
      </c>
      <c r="C1" s="99" t="s">
        <v>51</v>
      </c>
      <c r="D1" s="98" t="s">
        <v>52</v>
      </c>
      <c r="E1" s="98" t="s">
        <v>60</v>
      </c>
    </row>
    <row r="2" spans="1:5" ht="12.75">
      <c r="A2" s="136" t="s">
        <v>61</v>
      </c>
      <c r="B2" s="100">
        <v>34622300</v>
      </c>
      <c r="C2" s="101">
        <v>0.039447699999999995</v>
      </c>
      <c r="D2" s="102" t="s">
        <v>53</v>
      </c>
      <c r="E2" s="137" t="s">
        <v>62</v>
      </c>
    </row>
    <row r="3" spans="1:5" ht="12.75">
      <c r="A3" s="136" t="s">
        <v>63</v>
      </c>
      <c r="B3" s="100">
        <v>34622300</v>
      </c>
      <c r="C3" s="101">
        <v>0.039447699999999995</v>
      </c>
      <c r="D3" s="102" t="s">
        <v>53</v>
      </c>
      <c r="E3" s="137" t="s">
        <v>62</v>
      </c>
    </row>
    <row r="4" spans="1:5" ht="12.75">
      <c r="A4" s="136" t="s">
        <v>64</v>
      </c>
      <c r="B4" s="100">
        <v>34622300</v>
      </c>
      <c r="C4" s="101">
        <v>0.039447699999999995</v>
      </c>
      <c r="D4" s="102" t="s">
        <v>53</v>
      </c>
      <c r="E4" s="137" t="s">
        <v>62</v>
      </c>
    </row>
    <row r="5" spans="1:5" ht="12.75">
      <c r="A5" s="136" t="s">
        <v>65</v>
      </c>
      <c r="B5" s="100">
        <v>34622300</v>
      </c>
      <c r="C5" s="101">
        <v>0.039447699999999995</v>
      </c>
      <c r="D5" s="102" t="s">
        <v>53</v>
      </c>
      <c r="E5" s="137" t="s">
        <v>62</v>
      </c>
    </row>
    <row r="6" spans="1:5" ht="12.75">
      <c r="A6" s="136" t="s">
        <v>66</v>
      </c>
      <c r="B6" s="100">
        <v>34622300</v>
      </c>
      <c r="C6" s="101">
        <v>0.039447699999999995</v>
      </c>
      <c r="D6" s="102" t="s">
        <v>53</v>
      </c>
      <c r="E6" s="137" t="s">
        <v>62</v>
      </c>
    </row>
    <row r="7" spans="1:5" ht="12.75">
      <c r="A7" s="136" t="s">
        <v>67</v>
      </c>
      <c r="B7" s="100">
        <v>34622300</v>
      </c>
      <c r="C7" s="101">
        <v>0.039447699999999995</v>
      </c>
      <c r="D7" s="102" t="s">
        <v>53</v>
      </c>
      <c r="E7" s="137" t="s">
        <v>62</v>
      </c>
    </row>
    <row r="8" spans="1:5" ht="12.75">
      <c r="A8" s="138" t="s">
        <v>68</v>
      </c>
      <c r="B8" s="100">
        <v>34622300</v>
      </c>
      <c r="C8" s="101">
        <v>0.039447699999999995</v>
      </c>
      <c r="D8" s="102" t="s">
        <v>53</v>
      </c>
      <c r="E8" s="137" t="s">
        <v>62</v>
      </c>
    </row>
    <row r="9" spans="1:5" ht="12.75">
      <c r="A9" s="138" t="s">
        <v>69</v>
      </c>
      <c r="B9" s="100">
        <v>34622300</v>
      </c>
      <c r="C9" s="101">
        <v>0.039447699999999995</v>
      </c>
      <c r="D9" s="102" t="s">
        <v>53</v>
      </c>
      <c r="E9" s="137" t="s">
        <v>62</v>
      </c>
    </row>
    <row r="10" spans="1:5" ht="12.75">
      <c r="A10" s="138" t="s">
        <v>70</v>
      </c>
      <c r="B10" s="100">
        <v>34622300</v>
      </c>
      <c r="C10" s="101">
        <v>0.039447699999999995</v>
      </c>
      <c r="D10" s="102" t="s">
        <v>53</v>
      </c>
      <c r="E10" s="137" t="s">
        <v>62</v>
      </c>
    </row>
    <row r="11" spans="1:5" ht="12.75">
      <c r="A11" s="138" t="s">
        <v>71</v>
      </c>
      <c r="B11" s="100">
        <v>34622300</v>
      </c>
      <c r="C11" s="101">
        <v>0.039447699999999995</v>
      </c>
      <c r="D11" s="102" t="s">
        <v>53</v>
      </c>
      <c r="E11" s="137" t="s">
        <v>62</v>
      </c>
    </row>
    <row r="12" spans="1:5" ht="12.75">
      <c r="A12" s="138" t="s">
        <v>72</v>
      </c>
      <c r="B12" s="100">
        <v>34622300</v>
      </c>
      <c r="C12" s="101">
        <v>0.039447699999999995</v>
      </c>
      <c r="D12" s="102" t="s">
        <v>53</v>
      </c>
      <c r="E12" s="137" t="s">
        <v>62</v>
      </c>
    </row>
    <row r="13" spans="1:5" ht="12.75">
      <c r="A13" s="138" t="s">
        <v>73</v>
      </c>
      <c r="B13" s="100">
        <v>34622300</v>
      </c>
      <c r="C13" s="101">
        <v>0.039447699999999995</v>
      </c>
      <c r="D13" s="102" t="s">
        <v>53</v>
      </c>
      <c r="E13" s="137" t="s">
        <v>62</v>
      </c>
    </row>
    <row r="14" spans="1:5" ht="12.75">
      <c r="A14" s="138" t="s">
        <v>74</v>
      </c>
      <c r="B14" s="100">
        <v>34613901</v>
      </c>
      <c r="C14" s="101">
        <v>0.0397692</v>
      </c>
      <c r="D14" s="102" t="s">
        <v>53</v>
      </c>
      <c r="E14" s="139" t="s">
        <v>75</v>
      </c>
    </row>
    <row r="15" spans="1:5" ht="12.75">
      <c r="A15" s="138" t="s">
        <v>76</v>
      </c>
      <c r="B15" s="100">
        <v>34620600</v>
      </c>
      <c r="C15" s="101">
        <v>0.0394652</v>
      </c>
      <c r="D15" s="102" t="s">
        <v>53</v>
      </c>
      <c r="E15" s="139" t="s">
        <v>62</v>
      </c>
    </row>
    <row r="16" spans="1:5" ht="12.75">
      <c r="A16" s="138" t="s">
        <v>77</v>
      </c>
      <c r="B16" s="100">
        <v>34620600</v>
      </c>
      <c r="C16" s="101">
        <v>0.0394652</v>
      </c>
      <c r="D16" s="102" t="s">
        <v>53</v>
      </c>
      <c r="E16" s="139" t="s">
        <v>62</v>
      </c>
    </row>
    <row r="17" spans="1:5" ht="12.75">
      <c r="A17" s="138" t="s">
        <v>78</v>
      </c>
      <c r="B17" s="100">
        <v>34621300</v>
      </c>
      <c r="C17" s="101">
        <v>0.039609399999999996</v>
      </c>
      <c r="D17" s="102" t="s">
        <v>53</v>
      </c>
      <c r="E17" s="139" t="s">
        <v>62</v>
      </c>
    </row>
    <row r="18" spans="1:5" ht="12.75">
      <c r="A18" s="138" t="s">
        <v>79</v>
      </c>
      <c r="B18" s="100">
        <v>34621300</v>
      </c>
      <c r="C18" s="101">
        <v>0.039609399999999996</v>
      </c>
      <c r="D18" s="102" t="s">
        <v>53</v>
      </c>
      <c r="E18" s="139" t="s">
        <v>62</v>
      </c>
    </row>
    <row r="19" spans="1:5" ht="12.75">
      <c r="A19" s="138" t="s">
        <v>80</v>
      </c>
      <c r="B19" s="100">
        <v>34621300</v>
      </c>
      <c r="C19" s="101">
        <v>0.039609399999999996</v>
      </c>
      <c r="D19" s="102" t="s">
        <v>53</v>
      </c>
      <c r="E19" s="139" t="s">
        <v>62</v>
      </c>
    </row>
    <row r="20" spans="1:5" ht="12.75">
      <c r="A20" s="138" t="s">
        <v>81</v>
      </c>
      <c r="B20" s="100">
        <v>34624101</v>
      </c>
      <c r="C20" s="101">
        <v>0.0395317</v>
      </c>
      <c r="D20" s="102" t="s">
        <v>53</v>
      </c>
      <c r="E20" s="139" t="s">
        <v>62</v>
      </c>
    </row>
    <row r="21" spans="1:5" ht="12.75">
      <c r="A21" s="138" t="s">
        <v>82</v>
      </c>
      <c r="B21" s="100">
        <v>34624200</v>
      </c>
      <c r="C21" s="101">
        <v>0.03945799999999999</v>
      </c>
      <c r="D21" s="102" t="s">
        <v>53</v>
      </c>
      <c r="E21" s="139" t="s">
        <v>4</v>
      </c>
    </row>
    <row r="22" spans="1:5" ht="12.75">
      <c r="A22" s="138" t="s">
        <v>83</v>
      </c>
      <c r="B22" s="100">
        <v>34624200</v>
      </c>
      <c r="C22" s="101">
        <v>0.03945799999999999</v>
      </c>
      <c r="D22" s="102" t="s">
        <v>53</v>
      </c>
      <c r="E22" s="139" t="s">
        <v>62</v>
      </c>
    </row>
    <row r="23" spans="1:5" ht="12.75">
      <c r="A23" s="138" t="s">
        <v>84</v>
      </c>
      <c r="B23" s="100">
        <v>34624200</v>
      </c>
      <c r="C23" s="101">
        <v>0.03945799999999999</v>
      </c>
      <c r="D23" s="102" t="s">
        <v>53</v>
      </c>
      <c r="E23" s="139" t="s">
        <v>75</v>
      </c>
    </row>
    <row r="24" spans="1:5" ht="12.75">
      <c r="A24" s="138" t="s">
        <v>85</v>
      </c>
      <c r="B24" s="100">
        <v>34624200</v>
      </c>
      <c r="C24" s="101">
        <v>0.03945799999999999</v>
      </c>
      <c r="D24" s="102" t="s">
        <v>53</v>
      </c>
      <c r="E24" s="139" t="s">
        <v>62</v>
      </c>
    </row>
    <row r="25" spans="1:5" ht="12.75">
      <c r="A25" s="138" t="s">
        <v>86</v>
      </c>
      <c r="B25" s="100">
        <v>34624200</v>
      </c>
      <c r="C25" s="101">
        <v>0.03945799999999999</v>
      </c>
      <c r="D25" s="102" t="s">
        <v>53</v>
      </c>
      <c r="E25" s="139" t="s">
        <v>62</v>
      </c>
    </row>
    <row r="26" spans="1:5" ht="12.75">
      <c r="A26" s="138" t="s">
        <v>87</v>
      </c>
      <c r="B26" s="100">
        <v>34624200</v>
      </c>
      <c r="C26" s="101">
        <v>0.03945799999999999</v>
      </c>
      <c r="D26" s="102" t="s">
        <v>53</v>
      </c>
      <c r="E26" s="139" t="s">
        <v>62</v>
      </c>
    </row>
    <row r="27" spans="1:5" ht="12.75">
      <c r="A27" s="138" t="s">
        <v>55</v>
      </c>
      <c r="B27" s="100">
        <v>34625300</v>
      </c>
      <c r="C27" s="101">
        <v>0.0389073</v>
      </c>
      <c r="D27" s="102" t="s">
        <v>53</v>
      </c>
      <c r="E27" s="139" t="s">
        <v>88</v>
      </c>
    </row>
    <row r="28" spans="1:5" ht="12.75">
      <c r="A28" s="138" t="s">
        <v>56</v>
      </c>
      <c r="B28" s="100">
        <v>34630700</v>
      </c>
      <c r="C28" s="101">
        <v>0.039430299999999995</v>
      </c>
      <c r="D28" s="102" t="s">
        <v>53</v>
      </c>
      <c r="E28" s="139" t="s">
        <v>88</v>
      </c>
    </row>
    <row r="29" spans="1:5" ht="12.75">
      <c r="A29" s="138" t="s">
        <v>54</v>
      </c>
      <c r="B29" s="100">
        <v>34627000</v>
      </c>
      <c r="C29" s="101">
        <v>0.0394543</v>
      </c>
      <c r="D29" s="102" t="s">
        <v>53</v>
      </c>
      <c r="E29" s="139" t="s">
        <v>88</v>
      </c>
    </row>
    <row r="30" spans="1:5" ht="12.75">
      <c r="A30" s="138" t="s">
        <v>89</v>
      </c>
      <c r="B30" s="100">
        <v>34627000</v>
      </c>
      <c r="C30" s="101">
        <v>0.0394543</v>
      </c>
      <c r="D30" s="102" t="s">
        <v>53</v>
      </c>
      <c r="E30" s="139" t="s">
        <v>88</v>
      </c>
    </row>
    <row r="31" spans="1:5" ht="12.75">
      <c r="A31" s="136" t="s">
        <v>90</v>
      </c>
      <c r="B31" s="100">
        <v>34622300</v>
      </c>
      <c r="C31" s="101">
        <v>0.039447699999999995</v>
      </c>
      <c r="D31" s="102" t="s">
        <v>53</v>
      </c>
      <c r="E31" s="137" t="s">
        <v>88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2019-01-30T11:00:22Z</dcterms:modified>
  <cp:category/>
  <cp:version/>
  <cp:contentType/>
  <cp:contentStatus/>
</cp:coreProperties>
</file>