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0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<sst xmlns="http://schemas.openxmlformats.org/spreadsheetml/2006/main" count="175" uniqueCount="93">
  <si>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</si>
  <si>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</si>
  <si>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</si>
  <si>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</si>
  <si>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</si>
  <si>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</si>
  <si>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</si>
  <si>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</si>
  <si>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</si>
  <si>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</si>
  <si>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</si>
  <si>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</si>
  <si>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</si>
  <si>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</si>
  <si>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</si>
  <si>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</si>
  <si>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</si>
  <si>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</si>
  <si>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</si>
  <si>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</si>
  <si>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</si>
  <si>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</si>
  <si>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</si>
  <si>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</si>
  <si>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</si>
  <si>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</si>
  <si>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</si>
  <si>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</si>
  <si>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</si>
  <si>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</si>
  <si>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</si>
  <si>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</si>
  <si>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</si>
  <si>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</si>
  <si>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</si>
  <si>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</si>
  <si>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</si>
  <si>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</si>
  <si>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</si>
  <si>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</si>
  <si>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</si>
  <si>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</si>
  <si>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</si>
  <si>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</si>
  <si>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</si>
  <si>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</si>
  <si>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</si>
  <si>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</si>
  <si>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</si>
  <si>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</si>
  <si>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</si>
  <si>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</si>
  <si>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</si>
  <si>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</si>
  <si>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</si>
  <si>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</si>
  <si>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</si>
  <si>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</si>
  <si>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</si>
  <si>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</si>
  <si>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</si>
  <si>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</si>
  <si>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</si>
  <si>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</si>
  <si>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</si>
  <si>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</si>
  <si>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</si>
  <si>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</si>
  <si>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</si>
  <si>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</si>
  <si>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</si>
  <si>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</si>
  <si>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</si>
  <si>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</si>
  <si>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</si>
  <si>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</si>
  <si>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</si>
  <si>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</si>
  <si>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</si>
  <si>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</si>
  <si>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</si>
  <si>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</si>
  <si>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</si>
  <si>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</si>
  <si>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</si>
  <si>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</si>
  <si>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</si>
  <si>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</si>
  <si>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</si>
  <si>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</si>
  <si>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dal 1 ottobre 2020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</si>
  <si>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2020</t>
    </r>
  </si>
  <si>
    <t>1 ottobre - 31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</si>
</sst>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H96" sqref="H9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90</v>
      </c>
      <c r="C5" s="11"/>
      <c r="D5" s="11"/>
      <c r="E5" s="11"/>
      <c r="F5" s="11"/>
      <c r="G5" s="11"/>
      <c r="P5" s="88" t="s">
        <v>89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13" t="s">
        <v>20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91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21" t="s">
        <v>29</v>
      </c>
      <c r="I18" s="9"/>
      <c r="J18" s="9"/>
      <c r="K18" s="9"/>
      <c r="L18" s="9"/>
      <c r="M18" s="9"/>
      <c r="N18" s="9"/>
      <c r="O18" s="9"/>
      <c r="P18" s="121" t="s">
        <v>42</v>
      </c>
      <c r="Q18" s="9"/>
      <c r="R18" s="9"/>
      <c r="S18" s="9"/>
      <c r="T18" s="9"/>
      <c r="U18" s="121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22"/>
      <c r="I19" s="9"/>
      <c r="J19" s="9"/>
      <c r="K19" s="9"/>
      <c r="L19" s="9"/>
      <c r="M19" s="9"/>
      <c r="N19" s="9"/>
      <c r="O19" s="9"/>
      <c r="P19" s="122"/>
      <c r="Q19" s="9"/>
      <c r="R19" s="9"/>
      <c r="S19" s="9"/>
      <c r="T19" s="9"/>
      <c r="U19" s="122"/>
    </row>
    <row r="20" spans="2:21" ht="12.75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23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23"/>
      <c r="Q20" s="80" t="s">
        <v>4</v>
      </c>
      <c r="R20" s="33" t="s">
        <v>48</v>
      </c>
      <c r="S20" s="33" t="s">
        <v>49</v>
      </c>
      <c r="T20" s="75" t="s">
        <v>19</v>
      </c>
      <c r="U20" s="123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35">
        <f>ROUND(B14*C66,6)</f>
        <v>0.144833</v>
      </c>
      <c r="D22" s="135">
        <f>ROUND(B14*C67,6)</f>
        <v>0.030291</v>
      </c>
      <c r="E22" s="135">
        <f>C68</f>
        <v>0.007946</v>
      </c>
      <c r="F22" s="135">
        <f>C69</f>
        <v>0</v>
      </c>
      <c r="G22" s="135">
        <f>C70</f>
        <v>0</v>
      </c>
      <c r="H22" s="130">
        <f>SUM(C22:G27)</f>
        <v>0.18307</v>
      </c>
      <c r="I22" s="124" t="s">
        <v>30</v>
      </c>
      <c r="J22" s="57">
        <v>0</v>
      </c>
      <c r="K22" s="128">
        <f>ROUND(B14*D82,6)</f>
        <v>0.042851</v>
      </c>
      <c r="L22" s="114">
        <f>C83</f>
        <v>0.001186</v>
      </c>
      <c r="M22" s="114">
        <f>C84</f>
        <v>0.000339</v>
      </c>
      <c r="N22" s="124" t="s">
        <v>30</v>
      </c>
      <c r="O22" s="126" t="s">
        <v>30</v>
      </c>
      <c r="P22" s="22">
        <f>J22+K22+L22+M22</f>
        <v>0.044376</v>
      </c>
      <c r="Q22" s="133">
        <f>C89</f>
        <v>0.017236</v>
      </c>
      <c r="R22" s="89">
        <v>0</v>
      </c>
      <c r="S22" s="96">
        <v>0.0027</v>
      </c>
      <c r="T22" s="128">
        <f>+C95</f>
        <v>0.0025640000000000003</v>
      </c>
      <c r="U22" s="22">
        <f>+Q22+R22+T22+S22</f>
        <v>0.022500000000000003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35"/>
      <c r="D23" s="135"/>
      <c r="E23" s="135"/>
      <c r="F23" s="135"/>
      <c r="G23" s="135"/>
      <c r="H23" s="130"/>
      <c r="I23" s="124"/>
      <c r="J23" s="57">
        <f>D75</f>
        <v>0.060022</v>
      </c>
      <c r="K23" s="128"/>
      <c r="L23" s="114"/>
      <c r="M23" s="114"/>
      <c r="N23" s="124"/>
      <c r="O23" s="126"/>
      <c r="P23" s="22">
        <f>J23+K22+L22+M22</f>
        <v>0.104398</v>
      </c>
      <c r="Q23" s="133"/>
      <c r="R23" s="96">
        <v>0.0446</v>
      </c>
      <c r="S23" s="96">
        <v>0.0027</v>
      </c>
      <c r="T23" s="128"/>
      <c r="U23" s="22">
        <f>+Q22+R23+T22+S23</f>
        <v>0.06709999999999999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35"/>
      <c r="D24" s="135"/>
      <c r="E24" s="135"/>
      <c r="F24" s="135"/>
      <c r="G24" s="135"/>
      <c r="H24" s="130"/>
      <c r="I24" s="124"/>
      <c r="J24" s="57">
        <f>D76</f>
        <v>0.054936</v>
      </c>
      <c r="K24" s="128"/>
      <c r="L24" s="114"/>
      <c r="M24" s="114"/>
      <c r="N24" s="124"/>
      <c r="O24" s="126"/>
      <c r="P24" s="22">
        <f>J24+K22+L22+M22</f>
        <v>0.09931200000000001</v>
      </c>
      <c r="Q24" s="133"/>
      <c r="R24" s="96">
        <v>0.025699999999999997</v>
      </c>
      <c r="S24" s="96">
        <v>0.0027</v>
      </c>
      <c r="T24" s="128"/>
      <c r="U24" s="22">
        <f>+Q22+R24+T22+S24</f>
        <v>0.0482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35"/>
      <c r="D25" s="135"/>
      <c r="E25" s="135"/>
      <c r="F25" s="135"/>
      <c r="G25" s="135"/>
      <c r="H25" s="130"/>
      <c r="I25" s="124"/>
      <c r="J25" s="57">
        <f>D77</f>
        <v>0.055167</v>
      </c>
      <c r="K25" s="128"/>
      <c r="L25" s="114"/>
      <c r="M25" s="114"/>
      <c r="N25" s="124"/>
      <c r="O25" s="126"/>
      <c r="P25" s="22">
        <f>J25+K22+L22+M22</f>
        <v>0.099543</v>
      </c>
      <c r="Q25" s="133"/>
      <c r="R25" s="96">
        <v>0.020499999999999997</v>
      </c>
      <c r="S25" s="96">
        <v>0.0027</v>
      </c>
      <c r="T25" s="128"/>
      <c r="U25" s="22">
        <f>+Q22+R25+T22+S25</f>
        <v>0.043000000000000003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35"/>
      <c r="D26" s="135"/>
      <c r="E26" s="135"/>
      <c r="F26" s="135"/>
      <c r="G26" s="135"/>
      <c r="H26" s="130"/>
      <c r="I26" s="124"/>
      <c r="J26" s="57">
        <f>D78</f>
        <v>0.041221</v>
      </c>
      <c r="K26" s="128"/>
      <c r="L26" s="114"/>
      <c r="M26" s="114"/>
      <c r="N26" s="124"/>
      <c r="O26" s="126"/>
      <c r="P26" s="22">
        <f>J26+K22+L22+M22</f>
        <v>0.08559700000000002</v>
      </c>
      <c r="Q26" s="133"/>
      <c r="R26" s="96">
        <v>0.014199999999999999</v>
      </c>
      <c r="S26" s="96">
        <v>0.0027</v>
      </c>
      <c r="T26" s="128"/>
      <c r="U26" s="22">
        <f>+Q22+R26+T22+S26</f>
        <v>0.0367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35"/>
      <c r="D27" s="135"/>
      <c r="E27" s="135"/>
      <c r="F27" s="135"/>
      <c r="G27" s="135"/>
      <c r="H27" s="130"/>
      <c r="I27" s="124"/>
      <c r="J27" s="57">
        <f>D79</f>
        <v>0.02088</v>
      </c>
      <c r="K27" s="128"/>
      <c r="L27" s="115"/>
      <c r="M27" s="115"/>
      <c r="N27" s="124"/>
      <c r="O27" s="126"/>
      <c r="P27" s="22">
        <f>J27+K22+L22+M22</f>
        <v>0.06525600000000001</v>
      </c>
      <c r="Q27" s="134"/>
      <c r="R27" s="97">
        <v>0.005</v>
      </c>
      <c r="S27" s="97">
        <v>0.0027</v>
      </c>
      <c r="T27" s="128"/>
      <c r="U27" s="22">
        <f>+Q22+R27+T22+S27</f>
        <v>0.027500000000000004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46</v>
      </c>
      <c r="C28" s="135"/>
      <c r="D28" s="135"/>
      <c r="E28" s="135"/>
      <c r="F28" s="135"/>
      <c r="G28" s="135"/>
      <c r="H28" s="130"/>
      <c r="I28" s="124"/>
      <c r="J28" s="57">
        <f aca="true" t="shared" si="0" ref="J28:J29">D80</f>
        <v>0.010248</v>
      </c>
      <c r="K28" s="128"/>
      <c r="L28" s="132">
        <f>+D83</f>
        <v>0.0006</v>
      </c>
      <c r="M28" s="132">
        <f>+D84</f>
        <v>0.000171</v>
      </c>
      <c r="N28" s="124"/>
      <c r="O28" s="126"/>
      <c r="P28" s="22">
        <f>J28+$K$22+$L$28+$M$28</f>
        <v>0.05387</v>
      </c>
      <c r="Q28" s="132">
        <f>+D89</f>
        <v>0.009352000000000001</v>
      </c>
      <c r="R28" s="89">
        <v>0</v>
      </c>
      <c r="S28" s="96">
        <v>0</v>
      </c>
      <c r="T28" s="128"/>
      <c r="U28" s="22">
        <f>+Q28+R28+T22+S28</f>
        <v>0.011916000000000001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47</v>
      </c>
      <c r="C29" s="136"/>
      <c r="D29" s="136"/>
      <c r="E29" s="136"/>
      <c r="F29" s="136"/>
      <c r="G29" s="136"/>
      <c r="H29" s="131"/>
      <c r="I29" s="125"/>
      <c r="J29" s="57">
        <f t="shared" si="0"/>
        <v>0.002851</v>
      </c>
      <c r="K29" s="129"/>
      <c r="L29" s="129"/>
      <c r="M29" s="129"/>
      <c r="N29" s="125"/>
      <c r="O29" s="127"/>
      <c r="P29" s="22">
        <f>J29+$K$22+$L$28+$M$28</f>
        <v>0.046473</v>
      </c>
      <c r="Q29" s="129"/>
      <c r="R29" s="89">
        <v>0</v>
      </c>
      <c r="S29" s="96">
        <v>0</v>
      </c>
      <c r="T29" s="129"/>
      <c r="U29" s="22">
        <f>+Q28+R29+T22+S29</f>
        <v>0.011916000000000001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6" t="s">
        <v>30</v>
      </c>
      <c r="D31" s="116" t="s">
        <v>30</v>
      </c>
      <c r="E31" s="142">
        <f>D68</f>
        <v>63.61</v>
      </c>
      <c r="F31" s="116" t="s">
        <v>30</v>
      </c>
      <c r="G31" s="116" t="s">
        <v>30</v>
      </c>
      <c r="H31" s="137">
        <f>SUM(C31:G33)</f>
        <v>63.61</v>
      </c>
      <c r="I31" s="55">
        <f>D72</f>
        <v>55.75</v>
      </c>
      <c r="J31" s="116" t="s">
        <v>30</v>
      </c>
      <c r="K31" s="116" t="s">
        <v>30</v>
      </c>
      <c r="L31" s="116" t="s">
        <v>30</v>
      </c>
      <c r="M31" s="116" t="s">
        <v>30</v>
      </c>
      <c r="N31" s="119">
        <f>D85</f>
        <v>0</v>
      </c>
      <c r="O31" s="119">
        <f>D86</f>
        <v>0</v>
      </c>
      <c r="P31" s="45">
        <f>I31+N31+O31</f>
        <v>55.75</v>
      </c>
      <c r="Q31" s="116" t="s">
        <v>30</v>
      </c>
      <c r="R31" s="119">
        <f>D90</f>
        <v>-27.01</v>
      </c>
      <c r="S31" s="99"/>
      <c r="T31" s="116" t="s">
        <v>30</v>
      </c>
      <c r="U31" s="137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7"/>
      <c r="D32" s="117"/>
      <c r="E32" s="142"/>
      <c r="F32" s="117"/>
      <c r="G32" s="117"/>
      <c r="H32" s="137"/>
      <c r="I32" s="55">
        <f>D73</f>
        <v>413.00999999999993</v>
      </c>
      <c r="J32" s="117"/>
      <c r="K32" s="117"/>
      <c r="L32" s="117"/>
      <c r="M32" s="117"/>
      <c r="N32" s="119"/>
      <c r="O32" s="119"/>
      <c r="P32" s="45">
        <f>I32+N31+O31</f>
        <v>413.00999999999993</v>
      </c>
      <c r="Q32" s="117"/>
      <c r="R32" s="119"/>
      <c r="S32" s="99"/>
      <c r="T32" s="117"/>
      <c r="U32" s="137"/>
    </row>
    <row r="33" spans="2:21" ht="12.75">
      <c r="B33" s="42" t="s">
        <v>23</v>
      </c>
      <c r="C33" s="118"/>
      <c r="D33" s="118"/>
      <c r="E33" s="143"/>
      <c r="F33" s="118"/>
      <c r="G33" s="118"/>
      <c r="H33" s="138"/>
      <c r="I33" s="56">
        <f>D74</f>
        <v>1025.84</v>
      </c>
      <c r="J33" s="118"/>
      <c r="K33" s="118"/>
      <c r="L33" s="118"/>
      <c r="M33" s="118"/>
      <c r="N33" s="120"/>
      <c r="O33" s="120"/>
      <c r="P33" s="46">
        <f>I33+N31+O31</f>
        <v>1025.84</v>
      </c>
      <c r="Q33" s="118"/>
      <c r="R33" s="120"/>
      <c r="S33" s="100"/>
      <c r="T33" s="118"/>
      <c r="U33" s="138"/>
    </row>
    <row r="34" spans="2:40" s="8" customFormat="1" ht="25.5" customHeight="1">
      <c r="B34" s="81" t="s">
        <v>39</v>
      </c>
      <c r="C34" s="139" t="s">
        <v>40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3.759947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0.786381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63.61</v>
      </c>
      <c r="E68" s="95">
        <v>83.55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65.83</v>
      </c>
      <c r="D72" s="95">
        <v>55.75</v>
      </c>
      <c r="E72" s="95">
        <v>62.31</v>
      </c>
      <c r="F72" s="95">
        <v>56.99</v>
      </c>
      <c r="G72" s="95">
        <v>73.02000000000001</v>
      </c>
      <c r="H72" s="95">
        <v>79.24000000000001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491.41</v>
      </c>
      <c r="D73" s="95">
        <v>413.00999999999993</v>
      </c>
      <c r="E73" s="95">
        <v>449.34</v>
      </c>
      <c r="F73" s="95">
        <v>406.59</v>
      </c>
      <c r="G73" s="95">
        <v>545.0000000000001</v>
      </c>
      <c r="H73" s="95">
        <v>540.11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1093.1599999999999</v>
      </c>
      <c r="D74" s="95">
        <v>1025.84</v>
      </c>
      <c r="E74" s="95">
        <v>991.1899999999999</v>
      </c>
      <c r="F74" s="95">
        <v>922.65</v>
      </c>
      <c r="G74" s="95">
        <v>1189.03</v>
      </c>
      <c r="H74" s="95">
        <v>1342.4199999999998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0.078322</v>
      </c>
      <c r="D75" s="94">
        <v>0.060022</v>
      </c>
      <c r="E75" s="94">
        <v>0.083979</v>
      </c>
      <c r="F75" s="94">
        <v>0.104114</v>
      </c>
      <c r="G75" s="94">
        <v>0.139945</v>
      </c>
      <c r="H75" s="94">
        <v>0.187412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0.071686</v>
      </c>
      <c r="D76" s="94">
        <v>0.054936</v>
      </c>
      <c r="E76" s="94">
        <v>0.076864</v>
      </c>
      <c r="F76" s="94">
        <v>0.095293</v>
      </c>
      <c r="G76" s="94">
        <v>0.128088</v>
      </c>
      <c r="H76" s="94">
        <v>0.171533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0.071988</v>
      </c>
      <c r="D77" s="94">
        <v>0.055167</v>
      </c>
      <c r="E77" s="94">
        <v>0.077188</v>
      </c>
      <c r="F77" s="94">
        <v>0.095694</v>
      </c>
      <c r="G77" s="94">
        <v>0.128627</v>
      </c>
      <c r="H77" s="94">
        <v>0.172255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0.05379</v>
      </c>
      <c r="D78" s="94">
        <v>0.041221</v>
      </c>
      <c r="E78" s="94">
        <v>0.057675</v>
      </c>
      <c r="F78" s="94">
        <v>0.071503</v>
      </c>
      <c r="G78" s="94">
        <v>0.096111</v>
      </c>
      <c r="H78" s="94">
        <v>0.12871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0.027247</v>
      </c>
      <c r="D79" s="94">
        <v>0.02088</v>
      </c>
      <c r="E79" s="94">
        <v>0.029215</v>
      </c>
      <c r="F79" s="94">
        <v>0.036219</v>
      </c>
      <c r="G79" s="94">
        <v>0.048684</v>
      </c>
      <c r="H79" s="94">
        <v>0.065197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0.013372</v>
      </c>
      <c r="D80" s="94">
        <v>0.010248</v>
      </c>
      <c r="E80" s="94">
        <v>0.014338</v>
      </c>
      <c r="F80" s="94">
        <v>0.017776</v>
      </c>
      <c r="G80" s="94">
        <v>0.023893</v>
      </c>
      <c r="H80" s="94">
        <v>0.031997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0.00372</v>
      </c>
      <c r="D81" s="94">
        <v>0.002851</v>
      </c>
      <c r="E81" s="94">
        <v>0.003989</v>
      </c>
      <c r="F81" s="94">
        <v>0.004945</v>
      </c>
      <c r="G81" s="94">
        <v>0.006647</v>
      </c>
      <c r="H81" s="94">
        <v>0.008901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1.112428</v>
      </c>
      <c r="D82" s="92">
        <v>1.112428</v>
      </c>
      <c r="E82" s="92">
        <v>1.112428</v>
      </c>
      <c r="F82" s="92">
        <v>1.112428</v>
      </c>
      <c r="G82" s="92">
        <v>1.112428</v>
      </c>
      <c r="H82" s="92">
        <v>1.112428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0.000339</v>
      </c>
      <c r="D84" s="94">
        <v>0.000171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0.001336</v>
      </c>
      <c r="D88" s="28">
        <v>0.000624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0.0446</v>
      </c>
      <c r="D90" s="95">
        <v>-27.01</v>
      </c>
      <c r="E90" s="94">
        <v>0.0027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0.025699999999999997</v>
      </c>
      <c r="D91" s="28"/>
      <c r="E91" s="94">
        <v>0.0027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0.020499999999999997</v>
      </c>
      <c r="D92" s="28"/>
      <c r="E92" s="94">
        <v>0.0027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0.014199999999999999</v>
      </c>
      <c r="D93" s="28"/>
      <c r="E93" s="94">
        <v>0.0027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</v>
      </c>
      <c r="D94" s="28"/>
      <c r="E94" s="94">
        <v>0.0027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0.0025640000000000003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  <mergeCell ref="Q22:Q27"/>
    <mergeCell ref="L22:L27"/>
    <mergeCell ref="C22:C29"/>
    <mergeCell ref="D22:D29"/>
    <mergeCell ref="E22:E29"/>
    <mergeCell ref="F22:F29"/>
    <mergeCell ref="G22:G29"/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0.039136500000000005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0.039136500000000005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0.039136500000000005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0.039136500000000005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0.039136500000000005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0.039136500000000005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0.039136500000000005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0.039136500000000005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0.039136500000000005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0.039136500000000005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0.039136500000000005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0.039136500000000005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0.04025600000000001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0.0391297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0.0391297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0.03942770000000001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0.03942770000000001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0.03942770000000001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0.03930519999999999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0.039517699999999996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0.039517699999999996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0.039517699999999996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0.039517699999999996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0.039517699999999996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0.039517699999999996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0.0391004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0.039090400000000004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0.039114399999999994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0.039114399999999994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0.039136500000000005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2020-10-05T12:13:12Z</dcterms:modified>
  <cp:category/>
  <cp:version/>
  <cp:contentType/>
  <cp:contentStatus/>
</cp:coreProperties>
</file>