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<sst xmlns="http://schemas.openxmlformats.org/spreadsheetml/2006/main" count="175" uniqueCount="93">
  <si>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</si>
  <si>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</si>
  <si>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</si>
  <si>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</si>
  <si>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</si>
  <si>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</si>
  <si>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</si>
  <si>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</si>
  <si>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</si>
  <si>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</si>
  <si>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</si>
  <si>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</si>
  <si>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</si>
  <si>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</si>
  <si>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</si>
  <si>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</si>
  <si>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</si>
  <si>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</si>
  <si>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</si>
  <si>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</si>
  <si>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</si>
  <si>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</si>
  <si>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</si>
  <si>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</si>
  <si>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</si>
  <si>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</si>
  <si>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</si>
  <si>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</si>
  <si>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</si>
  <si>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</si>
  <si>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</si>
  <si>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</si>
  <si>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</si>
  <si>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</si>
  <si>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</si>
  <si>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</si>
  <si>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</si>
  <si>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</si>
  <si>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</si>
  <si>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</si>
  <si>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</si>
  <si>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</si>
  <si>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</si>
  <si>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</si>
  <si>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</si>
  <si>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</si>
  <si>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</si>
  <si>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</si>
  <si>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</si>
  <si>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dal 1 aprile 2019</t>
  </si>
  <si>
    <t>1 aprile - 30 giugno 2019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</si>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</sst>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7" formatCode="#,##0.000000_ ;\-#,##0.000000\ "/>
    <numFmt numFmtId="168" formatCode="0.000000_ ;\-0.000000\ "/>
    <numFmt numFmtId="169" formatCode="#,##0.00_ ;\-#,##0.00\ "/>
    <numFmt numFmtId="170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8" fontId="15" fillId="2" borderId="3" xfId="0" applyNumberFormat="1" applyFont="1" applyFill="1" applyBorder="1" applyAlignment="1">
      <alignment horizontal="right" vertical="center"/>
    </xf>
    <xf numFmtId="168" fontId="15" fillId="2" borderId="2" xfId="0" applyNumberFormat="1" applyFont="1" applyFill="1" applyBorder="1" applyAlignment="1">
      <alignment horizontal="right" vertical="center"/>
    </xf>
    <xf numFmtId="168" fontId="1" fillId="2" borderId="3" xfId="0" applyNumberFormat="1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70" fontId="1" fillId="2" borderId="0" xfId="0" applyNumberFormat="1" applyFont="1" applyFill="1" applyAlignment="1">
      <alignment vertical="center"/>
    </xf>
    <xf numFmtId="170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9" fontId="19" fillId="2" borderId="0" xfId="0" applyNumberFormat="1" applyFont="1" applyFill="1" applyBorder="1" applyAlignment="1">
      <alignment horizontal="right" vertical="center"/>
    </xf>
    <xf numFmtId="169" fontId="1" fillId="2" borderId="0" xfId="0" applyNumberFormat="1" applyFont="1" applyFill="1" applyBorder="1" applyAlignment="1" applyProtection="1">
      <alignment vertical="center"/>
      <protection/>
    </xf>
    <xf numFmtId="169" fontId="19" fillId="2" borderId="2" xfId="0" applyNumberFormat="1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 applyProtection="1">
      <alignment vertical="center"/>
      <protection/>
    </xf>
    <xf numFmtId="169" fontId="19" fillId="2" borderId="2" xfId="0" applyNumberFormat="1" applyFont="1" applyFill="1" applyBorder="1" applyAlignment="1" applyProtection="1">
      <alignment horizontal="right" vertical="center"/>
      <protection/>
    </xf>
    <xf numFmtId="170" fontId="1" fillId="2" borderId="0" xfId="0" applyNumberFormat="1" applyFont="1" applyFill="1" applyBorder="1" applyAlignment="1">
      <alignment vertical="center"/>
    </xf>
    <xf numFmtId="169" fontId="19" fillId="2" borderId="3" xfId="0" applyNumberFormat="1" applyFont="1" applyFill="1" applyBorder="1" applyAlignment="1">
      <alignment horizontal="right" vertical="center"/>
    </xf>
    <xf numFmtId="169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9" fontId="1" fillId="2" borderId="1" xfId="0" applyNumberFormat="1" applyFont="1" applyFill="1" applyBorder="1" applyAlignment="1" applyProtection="1">
      <alignment vertical="center"/>
      <protection/>
    </xf>
    <xf numFmtId="169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70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9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9" fontId="19" fillId="2" borderId="9" xfId="0" applyNumberFormat="1" applyFont="1" applyFill="1" applyBorder="1" applyAlignment="1">
      <alignment horizontal="right" vertical="center"/>
    </xf>
    <xf numFmtId="169" fontId="19" fillId="2" borderId="7" xfId="0" applyNumberFormat="1" applyFont="1" applyFill="1" applyBorder="1" applyAlignment="1" applyProtection="1">
      <alignment horizontal="right" vertical="center"/>
      <protection/>
    </xf>
    <xf numFmtId="169" fontId="19" fillId="2" borderId="5" xfId="0" applyNumberFormat="1" applyFont="1" applyFill="1" applyBorder="1" applyAlignment="1" applyProtection="1">
      <alignment horizontal="right" vertical="center"/>
      <protection/>
    </xf>
    <xf numFmtId="167" fontId="19" fillId="2" borderId="10" xfId="0" applyNumberFormat="1" applyFont="1" applyFill="1" applyBorder="1" applyAlignment="1" applyProtection="1">
      <alignment horizontal="right" vertical="center"/>
      <protection/>
    </xf>
    <xf numFmtId="169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7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7" fontId="19" fillId="2" borderId="1" xfId="0" applyNumberFormat="1" applyFont="1" applyFill="1" applyBorder="1" applyAlignment="1" applyProtection="1">
      <alignment horizontal="right" vertical="center"/>
      <protection/>
    </xf>
    <xf numFmtId="167" fontId="19" fillId="2" borderId="8" xfId="0" applyNumberFormat="1" applyFont="1" applyFill="1" applyBorder="1" applyAlignment="1" applyProtection="1">
      <alignment horizontal="right" vertical="center"/>
      <protection/>
    </xf>
    <xf numFmtId="168" fontId="15" fillId="2" borderId="1" xfId="0" applyNumberFormat="1" applyFont="1" applyFill="1" applyBorder="1" applyAlignment="1">
      <alignment horizontal="right" vertical="center"/>
    </xf>
    <xf numFmtId="169" fontId="19" fillId="2" borderId="10" xfId="0" applyNumberFormat="1" applyFont="1" applyFill="1" applyBorder="1" applyAlignment="1" applyProtection="1">
      <alignment horizontal="right" vertical="center"/>
      <protection/>
    </xf>
    <xf numFmtId="169" fontId="19" fillId="2" borderId="15" xfId="0" applyNumberFormat="1" applyFont="1" applyFill="1" applyBorder="1" applyAlignment="1" applyProtection="1">
      <alignment horizontal="right" vertical="center"/>
      <protection/>
    </xf>
    <xf numFmtId="167" fontId="19" fillId="2" borderId="1" xfId="0" applyNumberFormat="1" applyFont="1" applyFill="1" applyBorder="1" applyAlignment="1" applyProtection="1">
      <alignment horizontal="center" vertical="center"/>
      <protection/>
    </xf>
    <xf numFmtId="167" fontId="19" fillId="2" borderId="8" xfId="0" applyNumberFormat="1" applyFont="1" applyFill="1" applyBorder="1" applyAlignment="1" applyProtection="1">
      <alignment horizontal="center" vertical="center"/>
      <protection/>
    </xf>
    <xf numFmtId="167" fontId="19" fillId="2" borderId="2" xfId="0" applyNumberFormat="1" applyFont="1" applyFill="1" applyBorder="1" applyAlignment="1" applyProtection="1">
      <alignment horizontal="center" vertical="center"/>
      <protection/>
    </xf>
    <xf numFmtId="167" fontId="19" fillId="2" borderId="1" xfId="0" applyNumberFormat="1" applyFont="1" applyFill="1" applyBorder="1" applyAlignment="1">
      <alignment horizontal="center" vertical="center"/>
    </xf>
    <xf numFmtId="167" fontId="19" fillId="2" borderId="8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 applyProtection="1">
      <alignment horizontal="center" vertical="center"/>
      <protection/>
    </xf>
    <xf numFmtId="167" fontId="1" fillId="2" borderId="8" xfId="0" applyNumberFormat="1" applyFont="1" applyFill="1" applyBorder="1" applyAlignment="1" applyProtection="1">
      <alignment horizontal="center" vertical="center"/>
      <protection/>
    </xf>
    <xf numFmtId="167" fontId="19" fillId="2" borderId="1" xfId="0" applyNumberFormat="1" applyFont="1" applyFill="1" applyBorder="1" applyAlignment="1" applyProtection="1" quotePrefix="1">
      <alignment horizontal="center" vertical="center"/>
      <protection/>
    </xf>
    <xf numFmtId="167" fontId="19" fillId="2" borderId="8" xfId="0" applyNumberFormat="1" applyFont="1" applyFill="1" applyBorder="1" applyAlignment="1" applyProtection="1" quotePrefix="1">
      <alignment horizontal="center" vertical="center"/>
      <protection/>
    </xf>
    <xf numFmtId="167" fontId="19" fillId="2" borderId="7" xfId="0" applyNumberFormat="1" applyFont="1" applyFill="1" applyBorder="1" applyAlignment="1" applyProtection="1" quotePrefix="1">
      <alignment horizontal="center" vertical="center"/>
      <protection/>
    </xf>
    <xf numFmtId="167" fontId="19" fillId="2" borderId="5" xfId="0" applyNumberFormat="1" applyFont="1" applyFill="1" applyBorder="1" applyAlignment="1" applyProtection="1" quotePrefix="1">
      <alignment horizontal="center" vertical="center"/>
      <protection/>
    </xf>
    <xf numFmtId="167" fontId="19" fillId="2" borderId="7" xfId="0" applyNumberFormat="1" applyFont="1" applyFill="1" applyBorder="1" applyAlignment="1" applyProtection="1">
      <alignment horizontal="right" vertical="center"/>
      <protection/>
    </xf>
    <xf numFmtId="167" fontId="19" fillId="2" borderId="5" xfId="0" applyNumberFormat="1" applyFont="1" applyFill="1" applyBorder="1" applyAlignment="1" applyProtection="1">
      <alignment horizontal="right" vertical="center"/>
      <protection/>
    </xf>
    <xf numFmtId="167" fontId="19" fillId="2" borderId="1" xfId="0" applyNumberFormat="1" applyFont="1" applyFill="1" applyBorder="1" applyAlignment="1" applyProtection="1">
      <alignment horizontal="right" vertical="center"/>
      <protection/>
    </xf>
    <xf numFmtId="167" fontId="19" fillId="2" borderId="8" xfId="0" applyNumberFormat="1" applyFont="1" applyFill="1" applyBorder="1" applyAlignment="1" applyProtection="1">
      <alignment horizontal="right" vertical="center"/>
      <protection/>
    </xf>
    <xf numFmtId="167" fontId="19" fillId="2" borderId="1" xfId="0" applyNumberFormat="1" applyFont="1" applyFill="1" applyBorder="1" applyAlignment="1" quotePrefix="1">
      <alignment horizontal="right" vertical="center"/>
    </xf>
    <xf numFmtId="167" fontId="19" fillId="2" borderId="1" xfId="0" applyNumberFormat="1" applyFont="1" applyFill="1" applyBorder="1" applyAlignment="1">
      <alignment horizontal="right" vertical="center"/>
    </xf>
    <xf numFmtId="167" fontId="19" fillId="2" borderId="8" xfId="0" applyNumberFormat="1" applyFont="1" applyFill="1" applyBorder="1" applyAlignment="1">
      <alignment horizontal="right" vertical="center"/>
    </xf>
    <xf numFmtId="169" fontId="19" fillId="2" borderId="1" xfId="0" applyNumberFormat="1" applyFont="1" applyFill="1" applyBorder="1" applyAlignment="1" applyProtection="1">
      <alignment horizontal="right" vertical="center"/>
      <protection/>
    </xf>
    <xf numFmtId="169" fontId="19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0" fontId="20" fillId="5" borderId="0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 applyProtection="1">
      <alignment horizontal="right" vertical="center"/>
      <protection/>
    </xf>
    <xf numFmtId="169" fontId="1" fillId="2" borderId="8" xfId="0" applyNumberFormat="1" applyFont="1" applyFill="1" applyBorder="1" applyAlignment="1" applyProtection="1">
      <alignment horizontal="right" vertical="center"/>
      <protection/>
    </xf>
    <xf numFmtId="169" fontId="19" fillId="2" borderId="1" xfId="0" applyNumberFormat="1" applyFont="1" applyFill="1" applyBorder="1" applyAlignment="1">
      <alignment horizontal="right" vertical="center"/>
    </xf>
    <xf numFmtId="169" fontId="19" fillId="2" borderId="8" xfId="0" applyNumberFormat="1" applyFont="1" applyFill="1" applyBorder="1" applyAlignment="1">
      <alignment horizontal="right" vertical="center"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B16" sqref="B1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46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49</v>
      </c>
      <c r="C5" s="11"/>
      <c r="D5" s="11"/>
      <c r="E5" s="11"/>
      <c r="F5" s="11"/>
      <c r="G5" s="11"/>
      <c r="P5" s="88" t="s">
        <v>43</v>
      </c>
      <c r="AM5" s="90" t="s">
        <v>45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27" t="s">
        <v>20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43" t="s">
        <v>92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44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21" t="s">
        <v>29</v>
      </c>
      <c r="I18" s="9"/>
      <c r="J18" s="9"/>
      <c r="K18" s="9"/>
      <c r="L18" s="9"/>
      <c r="M18" s="9"/>
      <c r="N18" s="9"/>
      <c r="O18" s="9"/>
      <c r="P18" s="121" t="s">
        <v>42</v>
      </c>
      <c r="Q18" s="9"/>
      <c r="R18" s="9"/>
      <c r="S18" s="9"/>
      <c r="T18" s="9"/>
      <c r="U18" s="121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22"/>
      <c r="I19" s="9"/>
      <c r="J19" s="9"/>
      <c r="K19" s="9"/>
      <c r="L19" s="9"/>
      <c r="M19" s="9"/>
      <c r="N19" s="9"/>
      <c r="O19" s="9"/>
      <c r="P19" s="122"/>
      <c r="Q19" s="9"/>
      <c r="R19" s="9"/>
      <c r="S19" s="9"/>
      <c r="T19" s="9"/>
      <c r="U19" s="122"/>
    </row>
    <row r="20" spans="2:21" ht="12.75">
      <c r="B20" s="73" t="s">
        <v>50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23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23"/>
      <c r="Q20" s="80" t="s">
        <v>4</v>
      </c>
      <c r="R20" s="33" t="s">
        <v>51</v>
      </c>
      <c r="S20" s="33" t="s">
        <v>52</v>
      </c>
      <c r="T20" s="75" t="s">
        <v>19</v>
      </c>
      <c r="U20" s="123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04">
        <f>ROUND(B14*C66,6)</f>
        <v>0.217694</v>
      </c>
      <c r="D22" s="104">
        <f>ROUND(B14*C67,6)</f>
        <v>0.028573</v>
      </c>
      <c r="E22" s="104">
        <f>C68</f>
        <v>0.007946</v>
      </c>
      <c r="F22" s="104">
        <f>C69</f>
        <v>0</v>
      </c>
      <c r="G22" s="104">
        <f>C70</f>
        <v>0</v>
      </c>
      <c r="H22" s="106">
        <f>SUM(C22:G27)</f>
        <v>0.254213</v>
      </c>
      <c r="I22" s="108" t="s">
        <v>30</v>
      </c>
      <c r="J22" s="57">
        <v>0</v>
      </c>
      <c r="K22" s="101">
        <f>ROUND(B14*D82,6)</f>
        <v>0.037372</v>
      </c>
      <c r="L22" s="114">
        <f>C83</f>
        <v>0.001526</v>
      </c>
      <c r="M22" s="114">
        <f>C84</f>
        <v>0.009851</v>
      </c>
      <c r="N22" s="108" t="s">
        <v>30</v>
      </c>
      <c r="O22" s="110" t="s">
        <v>30</v>
      </c>
      <c r="P22" s="22">
        <f>J22+K22+L22+M22</f>
        <v>0.048749</v>
      </c>
      <c r="Q22" s="112">
        <f>C89</f>
        <v>0.017236</v>
      </c>
      <c r="R22" s="89">
        <v>0</v>
      </c>
      <c r="S22" s="96">
        <v>0.00292</v>
      </c>
      <c r="T22" s="101">
        <v>0.003104</v>
      </c>
      <c r="U22" s="22">
        <f>+Q22+R22+T22+S22</f>
        <v>0.02326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04"/>
      <c r="D23" s="104"/>
      <c r="E23" s="104"/>
      <c r="F23" s="104"/>
      <c r="G23" s="104"/>
      <c r="H23" s="106"/>
      <c r="I23" s="108"/>
      <c r="J23" s="57">
        <f>D75</f>
        <v>0.066697</v>
      </c>
      <c r="K23" s="101"/>
      <c r="L23" s="114"/>
      <c r="M23" s="114"/>
      <c r="N23" s="108"/>
      <c r="O23" s="110"/>
      <c r="P23" s="22">
        <f>J23+K22+L22+M22</f>
        <v>0.11544600000000001</v>
      </c>
      <c r="Q23" s="112"/>
      <c r="R23" s="96">
        <v>0.0446</v>
      </c>
      <c r="S23" s="96">
        <v>0.00292</v>
      </c>
      <c r="T23" s="101"/>
      <c r="U23" s="22">
        <f>+Q22+R23+T22+S23</f>
        <v>0.06786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04"/>
      <c r="D24" s="104"/>
      <c r="E24" s="104"/>
      <c r="F24" s="104"/>
      <c r="G24" s="104"/>
      <c r="H24" s="106"/>
      <c r="I24" s="108"/>
      <c r="J24" s="57">
        <f>D76</f>
        <v>0.061046</v>
      </c>
      <c r="K24" s="101"/>
      <c r="L24" s="114"/>
      <c r="M24" s="114"/>
      <c r="N24" s="108"/>
      <c r="O24" s="110"/>
      <c r="P24" s="22">
        <f>J24+K22+L22+M22</f>
        <v>0.109795</v>
      </c>
      <c r="Q24" s="112"/>
      <c r="R24" s="96">
        <v>0.025699999999999997</v>
      </c>
      <c r="S24" s="96">
        <v>0.00292</v>
      </c>
      <c r="T24" s="101"/>
      <c r="U24" s="22">
        <f>+Q22+R24+T22+S24</f>
        <v>0.048960000000000004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04"/>
      <c r="D25" s="104"/>
      <c r="E25" s="104"/>
      <c r="F25" s="104"/>
      <c r="G25" s="104"/>
      <c r="H25" s="106"/>
      <c r="I25" s="108"/>
      <c r="J25" s="57">
        <f>D77</f>
        <v>0.061303</v>
      </c>
      <c r="K25" s="101"/>
      <c r="L25" s="114"/>
      <c r="M25" s="114"/>
      <c r="N25" s="108"/>
      <c r="O25" s="110"/>
      <c r="P25" s="22">
        <f>J25+K22+L22+M22</f>
        <v>0.11005200000000001</v>
      </c>
      <c r="Q25" s="112"/>
      <c r="R25" s="96">
        <v>0.020499999999999997</v>
      </c>
      <c r="S25" s="96">
        <v>0.00292</v>
      </c>
      <c r="T25" s="101"/>
      <c r="U25" s="22">
        <f>+Q22+R25+T22+S25</f>
        <v>0.04376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04"/>
      <c r="D26" s="104"/>
      <c r="E26" s="104"/>
      <c r="F26" s="104"/>
      <c r="G26" s="104"/>
      <c r="H26" s="106"/>
      <c r="I26" s="108"/>
      <c r="J26" s="57">
        <f>D78</f>
        <v>0.045806</v>
      </c>
      <c r="K26" s="101"/>
      <c r="L26" s="114"/>
      <c r="M26" s="114"/>
      <c r="N26" s="108"/>
      <c r="O26" s="110"/>
      <c r="P26" s="22">
        <f>J26+K22+L22+M22</f>
        <v>0.094555</v>
      </c>
      <c r="Q26" s="112"/>
      <c r="R26" s="96">
        <v>0.014199999999999999</v>
      </c>
      <c r="S26" s="96">
        <v>0.00292</v>
      </c>
      <c r="T26" s="101"/>
      <c r="U26" s="22">
        <f>+Q22+R26+T22+S26</f>
        <v>0.03746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04"/>
      <c r="D27" s="104"/>
      <c r="E27" s="104"/>
      <c r="F27" s="104"/>
      <c r="G27" s="104"/>
      <c r="H27" s="106"/>
      <c r="I27" s="108"/>
      <c r="J27" s="57">
        <f>D79</f>
        <v>0.023203</v>
      </c>
      <c r="K27" s="101"/>
      <c r="L27" s="115"/>
      <c r="M27" s="115"/>
      <c r="N27" s="108"/>
      <c r="O27" s="110"/>
      <c r="P27" s="22">
        <f>J27+K22+L22+M22</f>
        <v>0.071952</v>
      </c>
      <c r="Q27" s="113"/>
      <c r="R27" s="97">
        <v>0.005</v>
      </c>
      <c r="S27" s="97">
        <v>0.00292</v>
      </c>
      <c r="T27" s="101"/>
      <c r="U27" s="22">
        <f>+Q22+R27+T22+S27</f>
        <v>0.02826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47</v>
      </c>
      <c r="C28" s="104"/>
      <c r="D28" s="104"/>
      <c r="E28" s="104"/>
      <c r="F28" s="104"/>
      <c r="G28" s="104"/>
      <c r="H28" s="106"/>
      <c r="I28" s="108"/>
      <c r="J28" s="57">
        <f aca="true" t="shared" si="0" ref="J28:J29">D80</f>
        <v>0.011387</v>
      </c>
      <c r="K28" s="101"/>
      <c r="L28" s="103">
        <f>+D83</f>
        <v>0.000771</v>
      </c>
      <c r="M28" s="103">
        <f>+D84</f>
        <v>0.004978</v>
      </c>
      <c r="N28" s="108"/>
      <c r="O28" s="110"/>
      <c r="P28" s="22">
        <f>J28+$K$22+$L$28+$M$28</f>
        <v>0.054508</v>
      </c>
      <c r="Q28" s="103">
        <f>+D89</f>
        <v>0.009352000000000001</v>
      </c>
      <c r="R28" s="89">
        <v>0</v>
      </c>
      <c r="S28" s="96">
        <v>0</v>
      </c>
      <c r="T28" s="101"/>
      <c r="U28" s="22">
        <f>+Q28+R28+T22+S28</f>
        <v>0.012456000000000002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48</v>
      </c>
      <c r="C29" s="105"/>
      <c r="D29" s="105"/>
      <c r="E29" s="105"/>
      <c r="F29" s="105"/>
      <c r="G29" s="105"/>
      <c r="H29" s="107"/>
      <c r="I29" s="109"/>
      <c r="J29" s="57">
        <f t="shared" si="0"/>
        <v>0.003168</v>
      </c>
      <c r="K29" s="102"/>
      <c r="L29" s="102"/>
      <c r="M29" s="102"/>
      <c r="N29" s="109"/>
      <c r="O29" s="111"/>
      <c r="P29" s="22">
        <f>J29+$K$22+$L$28+$M$28</f>
        <v>0.046289</v>
      </c>
      <c r="Q29" s="102"/>
      <c r="R29" s="89">
        <v>0</v>
      </c>
      <c r="S29" s="96">
        <v>0</v>
      </c>
      <c r="T29" s="102"/>
      <c r="U29" s="22">
        <f>+Q28+R29+T22+S29</f>
        <v>0.012456000000000002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6" t="s">
        <v>30</v>
      </c>
      <c r="D31" s="116" t="s">
        <v>30</v>
      </c>
      <c r="E31" s="130">
        <f>D68</f>
        <v>60.23</v>
      </c>
      <c r="F31" s="116" t="s">
        <v>30</v>
      </c>
      <c r="G31" s="116" t="s">
        <v>30</v>
      </c>
      <c r="H31" s="128">
        <f>SUM(C31:G33)</f>
        <v>60.23</v>
      </c>
      <c r="I31" s="55">
        <f>D72</f>
        <v>53.4</v>
      </c>
      <c r="J31" s="116" t="s">
        <v>30</v>
      </c>
      <c r="K31" s="116" t="s">
        <v>30</v>
      </c>
      <c r="L31" s="116" t="s">
        <v>30</v>
      </c>
      <c r="M31" s="116" t="s">
        <v>30</v>
      </c>
      <c r="N31" s="119">
        <f>D85</f>
        <v>0</v>
      </c>
      <c r="O31" s="119">
        <f>D86</f>
        <v>0</v>
      </c>
      <c r="P31" s="45">
        <f>I31+N31+O31</f>
        <v>53.4</v>
      </c>
      <c r="Q31" s="116" t="s">
        <v>30</v>
      </c>
      <c r="R31" s="119">
        <f>D90</f>
        <v>-27.01</v>
      </c>
      <c r="S31" s="99"/>
      <c r="T31" s="116" t="s">
        <v>30</v>
      </c>
      <c r="U31" s="128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7"/>
      <c r="D32" s="117"/>
      <c r="E32" s="130"/>
      <c r="F32" s="117"/>
      <c r="G32" s="117"/>
      <c r="H32" s="128"/>
      <c r="I32" s="55">
        <f>D73</f>
        <v>401.33</v>
      </c>
      <c r="J32" s="117"/>
      <c r="K32" s="117"/>
      <c r="L32" s="117"/>
      <c r="M32" s="117"/>
      <c r="N32" s="119"/>
      <c r="O32" s="119"/>
      <c r="P32" s="45">
        <f>I32+N31+O31</f>
        <v>401.33</v>
      </c>
      <c r="Q32" s="117"/>
      <c r="R32" s="119"/>
      <c r="S32" s="99"/>
      <c r="T32" s="117"/>
      <c r="U32" s="128"/>
    </row>
    <row r="33" spans="2:21" ht="12.75">
      <c r="B33" s="42" t="s">
        <v>23</v>
      </c>
      <c r="C33" s="118"/>
      <c r="D33" s="118"/>
      <c r="E33" s="131"/>
      <c r="F33" s="118"/>
      <c r="G33" s="118"/>
      <c r="H33" s="129"/>
      <c r="I33" s="56">
        <f>D74</f>
        <v>900.5699999999999</v>
      </c>
      <c r="J33" s="118"/>
      <c r="K33" s="118"/>
      <c r="L33" s="118"/>
      <c r="M33" s="118"/>
      <c r="N33" s="120"/>
      <c r="O33" s="120"/>
      <c r="P33" s="46">
        <f>I33+N31+O31</f>
        <v>900.5699999999999</v>
      </c>
      <c r="Q33" s="118"/>
      <c r="R33" s="120"/>
      <c r="S33" s="100"/>
      <c r="T33" s="118"/>
      <c r="U33" s="129"/>
    </row>
    <row r="34" spans="2:40" s="8" customFormat="1" ht="25.5" customHeight="1">
      <c r="B34" s="81" t="s">
        <v>39</v>
      </c>
      <c r="C34" s="124" t="s">
        <v>40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5.651464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0.741782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60.23</v>
      </c>
      <c r="E68" s="95">
        <v>79.11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62.78</v>
      </c>
      <c r="D72" s="95">
        <v>53.4</v>
      </c>
      <c r="E72" s="95">
        <v>59.34</v>
      </c>
      <c r="F72" s="95">
        <v>54.19</v>
      </c>
      <c r="G72" s="95">
        <v>67.83</v>
      </c>
      <c r="H72" s="95">
        <v>76.08000000000001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476.96</v>
      </c>
      <c r="D73" s="95">
        <v>401.33</v>
      </c>
      <c r="E73" s="95">
        <v>436.41999999999996</v>
      </c>
      <c r="F73" s="95">
        <v>387.02</v>
      </c>
      <c r="G73" s="95">
        <v>504.66999999999996</v>
      </c>
      <c r="H73" s="95">
        <v>515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1047.3500000000001</v>
      </c>
      <c r="D74" s="95">
        <v>900.5699999999999</v>
      </c>
      <c r="E74" s="95">
        <v>975.86</v>
      </c>
      <c r="F74" s="95">
        <v>884.6600000000001</v>
      </c>
      <c r="G74" s="95">
        <v>1119.2</v>
      </c>
      <c r="H74" s="95">
        <v>1298.85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0.08648</v>
      </c>
      <c r="D75" s="94">
        <v>0.066697</v>
      </c>
      <c r="E75" s="94">
        <v>0.092056</v>
      </c>
      <c r="F75" s="94">
        <v>0.11574</v>
      </c>
      <c r="G75" s="94">
        <v>0.151418</v>
      </c>
      <c r="H75" s="94">
        <v>0.201994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0.079153</v>
      </c>
      <c r="D76" s="94">
        <v>0.061046</v>
      </c>
      <c r="E76" s="94">
        <v>0.084257</v>
      </c>
      <c r="F76" s="94">
        <v>0.105934</v>
      </c>
      <c r="G76" s="94">
        <v>0.138589</v>
      </c>
      <c r="H76" s="94">
        <v>0.18488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0.079486</v>
      </c>
      <c r="D77" s="94">
        <v>0.061303</v>
      </c>
      <c r="E77" s="94">
        <v>0.084611</v>
      </c>
      <c r="F77" s="94">
        <v>0.10638</v>
      </c>
      <c r="G77" s="94">
        <v>0.139173</v>
      </c>
      <c r="H77" s="94">
        <v>0.185658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0.059393</v>
      </c>
      <c r="D78" s="94">
        <v>0.045806</v>
      </c>
      <c r="E78" s="94">
        <v>0.063222</v>
      </c>
      <c r="F78" s="94">
        <v>0.079488</v>
      </c>
      <c r="G78" s="94">
        <v>0.103991</v>
      </c>
      <c r="H78" s="94">
        <v>0.138725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0.030085</v>
      </c>
      <c r="D79" s="94">
        <v>0.023203</v>
      </c>
      <c r="E79" s="94">
        <v>0.032025</v>
      </c>
      <c r="F79" s="94">
        <v>0.040264</v>
      </c>
      <c r="G79" s="94">
        <v>0.052676</v>
      </c>
      <c r="H79" s="94">
        <v>0.07027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0.014765</v>
      </c>
      <c r="D80" s="94">
        <v>0.011387</v>
      </c>
      <c r="E80" s="94">
        <v>0.015717</v>
      </c>
      <c r="F80" s="94">
        <v>0.019761</v>
      </c>
      <c r="G80" s="94">
        <v>0.025852</v>
      </c>
      <c r="H80" s="94">
        <v>0.034487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0.004108</v>
      </c>
      <c r="D81" s="94">
        <v>0.003168</v>
      </c>
      <c r="E81" s="94">
        <v>0.004372</v>
      </c>
      <c r="F81" s="94">
        <v>0.005497</v>
      </c>
      <c r="G81" s="94">
        <v>0.007192</v>
      </c>
      <c r="H81" s="94">
        <v>0.009594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1.1329989280000001</v>
      </c>
      <c r="D82" s="92">
        <v>0.9702099279999999</v>
      </c>
      <c r="E82" s="92">
        <v>1.125865928</v>
      </c>
      <c r="F82" s="92">
        <v>1.066809928</v>
      </c>
      <c r="G82" s="92">
        <v>1.008005928</v>
      </c>
      <c r="H82" s="92">
        <v>0.925920928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0.001526</v>
      </c>
      <c r="D83" s="28">
        <v>0.000771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0.009851</v>
      </c>
      <c r="D84" s="94">
        <v>0.004978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</v>
      </c>
      <c r="D88" s="28">
        <v>0.001336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0.00292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0.00292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0.00292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0.00292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0.00292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0.003104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22:C29"/>
    <mergeCell ref="D22:D29"/>
    <mergeCell ref="E22:E29"/>
    <mergeCell ref="F22:F29"/>
    <mergeCell ref="G22:G29"/>
    <mergeCell ref="C31:C33"/>
    <mergeCell ref="D31:D33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B7:U7"/>
    <mergeCell ref="M22:M27"/>
    <mergeCell ref="Q31:Q33"/>
    <mergeCell ref="R31:R33"/>
    <mergeCell ref="H18:H20"/>
    <mergeCell ref="P18:P20"/>
    <mergeCell ref="I22:I29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37" bestFit="1" customWidth="1"/>
    <col min="2" max="2" width="18.140625" style="137" bestFit="1" customWidth="1"/>
    <col min="3" max="3" width="15.28125" style="137" bestFit="1" customWidth="1"/>
    <col min="4" max="4" width="30.57421875" style="137" bestFit="1" customWidth="1"/>
    <col min="5" max="5" width="15.7109375" style="137" bestFit="1" customWidth="1"/>
    <col min="6" max="16384" width="9.140625" style="137" customWidth="1"/>
  </cols>
  <sheetData>
    <row r="1" spans="1:5" s="135" customFormat="1" ht="15.75">
      <c r="A1" s="132" t="s">
        <v>53</v>
      </c>
      <c r="B1" s="133" t="s">
        <v>54</v>
      </c>
      <c r="C1" s="134" t="s">
        <v>55</v>
      </c>
      <c r="D1" s="133" t="s">
        <v>56</v>
      </c>
      <c r="E1" s="133" t="s">
        <v>57</v>
      </c>
    </row>
    <row r="2" spans="1:5" ht="12.75">
      <c r="A2" s="136" t="s">
        <v>58</v>
      </c>
      <c r="B2" s="137">
        <v>34622300</v>
      </c>
      <c r="C2" s="138">
        <v>0.039447699999999995</v>
      </c>
      <c r="D2" s="139" t="s">
        <v>59</v>
      </c>
      <c r="E2" s="140" t="s">
        <v>60</v>
      </c>
    </row>
    <row r="3" spans="1:5" ht="12.75">
      <c r="A3" s="136" t="s">
        <v>61</v>
      </c>
      <c r="B3" s="137">
        <v>34622300</v>
      </c>
      <c r="C3" s="138">
        <v>0.039447699999999995</v>
      </c>
      <c r="D3" s="139" t="s">
        <v>59</v>
      </c>
      <c r="E3" s="140" t="s">
        <v>60</v>
      </c>
    </row>
    <row r="4" spans="1:5" ht="12.75">
      <c r="A4" s="136" t="s">
        <v>62</v>
      </c>
      <c r="B4" s="137">
        <v>34622300</v>
      </c>
      <c r="C4" s="138">
        <v>0.039447699999999995</v>
      </c>
      <c r="D4" s="139" t="s">
        <v>59</v>
      </c>
      <c r="E4" s="140" t="s">
        <v>60</v>
      </c>
    </row>
    <row r="5" spans="1:5" ht="12.75">
      <c r="A5" s="136" t="s">
        <v>63</v>
      </c>
      <c r="B5" s="137">
        <v>34622300</v>
      </c>
      <c r="C5" s="138">
        <v>0.039447699999999995</v>
      </c>
      <c r="D5" s="139" t="s">
        <v>59</v>
      </c>
      <c r="E5" s="140" t="s">
        <v>60</v>
      </c>
    </row>
    <row r="6" spans="1:5" ht="12.75">
      <c r="A6" s="136" t="s">
        <v>64</v>
      </c>
      <c r="B6" s="137">
        <v>34622300</v>
      </c>
      <c r="C6" s="138">
        <v>0.039447699999999995</v>
      </c>
      <c r="D6" s="139" t="s">
        <v>59</v>
      </c>
      <c r="E6" s="140" t="s">
        <v>60</v>
      </c>
    </row>
    <row r="7" spans="1:5" ht="12.75">
      <c r="A7" s="136" t="s">
        <v>65</v>
      </c>
      <c r="B7" s="137">
        <v>34622300</v>
      </c>
      <c r="C7" s="138">
        <v>0.039447699999999995</v>
      </c>
      <c r="D7" s="139" t="s">
        <v>59</v>
      </c>
      <c r="E7" s="140" t="s">
        <v>60</v>
      </c>
    </row>
    <row r="8" spans="1:5" ht="12.75">
      <c r="A8" s="141" t="s">
        <v>66</v>
      </c>
      <c r="B8" s="137">
        <v>34622300</v>
      </c>
      <c r="C8" s="138">
        <v>0.039447699999999995</v>
      </c>
      <c r="D8" s="139" t="s">
        <v>59</v>
      </c>
      <c r="E8" s="140" t="s">
        <v>60</v>
      </c>
    </row>
    <row r="9" spans="1:5" ht="12.75">
      <c r="A9" s="141" t="s">
        <v>67</v>
      </c>
      <c r="B9" s="137">
        <v>34622300</v>
      </c>
      <c r="C9" s="138">
        <v>0.039447699999999995</v>
      </c>
      <c r="D9" s="139" t="s">
        <v>59</v>
      </c>
      <c r="E9" s="140" t="s">
        <v>60</v>
      </c>
    </row>
    <row r="10" spans="1:5" ht="12.75">
      <c r="A10" s="141" t="s">
        <v>68</v>
      </c>
      <c r="B10" s="137">
        <v>34622300</v>
      </c>
      <c r="C10" s="138">
        <v>0.039447699999999995</v>
      </c>
      <c r="D10" s="139" t="s">
        <v>59</v>
      </c>
      <c r="E10" s="140" t="s">
        <v>60</v>
      </c>
    </row>
    <row r="11" spans="1:5" ht="12.75">
      <c r="A11" s="141" t="s">
        <v>69</v>
      </c>
      <c r="B11" s="137">
        <v>34622300</v>
      </c>
      <c r="C11" s="138">
        <v>0.039447699999999995</v>
      </c>
      <c r="D11" s="139" t="s">
        <v>59</v>
      </c>
      <c r="E11" s="140" t="s">
        <v>60</v>
      </c>
    </row>
    <row r="12" spans="1:5" ht="12.75">
      <c r="A12" s="141" t="s">
        <v>70</v>
      </c>
      <c r="B12" s="137">
        <v>34622300</v>
      </c>
      <c r="C12" s="138">
        <v>0.039447699999999995</v>
      </c>
      <c r="D12" s="139" t="s">
        <v>59</v>
      </c>
      <c r="E12" s="140" t="s">
        <v>60</v>
      </c>
    </row>
    <row r="13" spans="1:5" ht="12.75">
      <c r="A13" s="141" t="s">
        <v>71</v>
      </c>
      <c r="B13" s="137">
        <v>34622300</v>
      </c>
      <c r="C13" s="138">
        <v>0.039447699999999995</v>
      </c>
      <c r="D13" s="139" t="s">
        <v>59</v>
      </c>
      <c r="E13" s="140" t="s">
        <v>60</v>
      </c>
    </row>
    <row r="14" spans="1:5" ht="12.75">
      <c r="A14" s="141" t="s">
        <v>72</v>
      </c>
      <c r="B14" s="137">
        <v>34613901</v>
      </c>
      <c r="C14" s="138">
        <v>0.0397692</v>
      </c>
      <c r="D14" s="139" t="s">
        <v>59</v>
      </c>
      <c r="E14" s="142" t="s">
        <v>73</v>
      </c>
    </row>
    <row r="15" spans="1:5" ht="12.75">
      <c r="A15" s="141" t="s">
        <v>74</v>
      </c>
      <c r="B15" s="137">
        <v>34620600</v>
      </c>
      <c r="C15" s="138">
        <v>0.0394652</v>
      </c>
      <c r="D15" s="139" t="s">
        <v>59</v>
      </c>
      <c r="E15" s="142" t="s">
        <v>60</v>
      </c>
    </row>
    <row r="16" spans="1:5" ht="12.75">
      <c r="A16" s="141" t="s">
        <v>75</v>
      </c>
      <c r="B16" s="137">
        <v>34620600</v>
      </c>
      <c r="C16" s="138">
        <v>0.0394652</v>
      </c>
      <c r="D16" s="139" t="s">
        <v>59</v>
      </c>
      <c r="E16" s="142" t="s">
        <v>60</v>
      </c>
    </row>
    <row r="17" spans="1:5" ht="12.75">
      <c r="A17" s="141" t="s">
        <v>76</v>
      </c>
      <c r="B17" s="137">
        <v>34621300</v>
      </c>
      <c r="C17" s="138">
        <v>0.039609399999999996</v>
      </c>
      <c r="D17" s="139" t="s">
        <v>59</v>
      </c>
      <c r="E17" s="142" t="s">
        <v>60</v>
      </c>
    </row>
    <row r="18" spans="1:5" ht="12.75">
      <c r="A18" s="141" t="s">
        <v>77</v>
      </c>
      <c r="B18" s="137">
        <v>34621300</v>
      </c>
      <c r="C18" s="138">
        <v>0.039609399999999996</v>
      </c>
      <c r="D18" s="139" t="s">
        <v>59</v>
      </c>
      <c r="E18" s="142" t="s">
        <v>60</v>
      </c>
    </row>
    <row r="19" spans="1:5" ht="12.75">
      <c r="A19" s="141" t="s">
        <v>78</v>
      </c>
      <c r="B19" s="137">
        <v>34621300</v>
      </c>
      <c r="C19" s="138">
        <v>0.039609399999999996</v>
      </c>
      <c r="D19" s="139" t="s">
        <v>59</v>
      </c>
      <c r="E19" s="142" t="s">
        <v>60</v>
      </c>
    </row>
    <row r="20" spans="1:5" ht="12.75">
      <c r="A20" s="141" t="s">
        <v>79</v>
      </c>
      <c r="B20" s="137">
        <v>34624101</v>
      </c>
      <c r="C20" s="138">
        <v>0.0395317</v>
      </c>
      <c r="D20" s="139" t="s">
        <v>59</v>
      </c>
      <c r="E20" s="142" t="s">
        <v>60</v>
      </c>
    </row>
    <row r="21" spans="1:5" ht="12.75">
      <c r="A21" s="141" t="s">
        <v>80</v>
      </c>
      <c r="B21" s="137">
        <v>34624200</v>
      </c>
      <c r="C21" s="138">
        <v>0.03945799999999999</v>
      </c>
      <c r="D21" s="139" t="s">
        <v>59</v>
      </c>
      <c r="E21" s="142" t="s">
        <v>4</v>
      </c>
    </row>
    <row r="22" spans="1:5" ht="12.75">
      <c r="A22" s="141" t="s">
        <v>81</v>
      </c>
      <c r="B22" s="137">
        <v>34624200</v>
      </c>
      <c r="C22" s="138">
        <v>0.03945799999999999</v>
      </c>
      <c r="D22" s="139" t="s">
        <v>59</v>
      </c>
      <c r="E22" s="142" t="s">
        <v>60</v>
      </c>
    </row>
    <row r="23" spans="1:5" ht="12.75">
      <c r="A23" s="141" t="s">
        <v>82</v>
      </c>
      <c r="B23" s="137">
        <v>34624200</v>
      </c>
      <c r="C23" s="138">
        <v>0.03945799999999999</v>
      </c>
      <c r="D23" s="139" t="s">
        <v>59</v>
      </c>
      <c r="E23" s="142" t="s">
        <v>73</v>
      </c>
    </row>
    <row r="24" spans="1:5" ht="12.75">
      <c r="A24" s="141" t="s">
        <v>83</v>
      </c>
      <c r="B24" s="137">
        <v>34624200</v>
      </c>
      <c r="C24" s="138">
        <v>0.03945799999999999</v>
      </c>
      <c r="D24" s="139" t="s">
        <v>59</v>
      </c>
      <c r="E24" s="142" t="s">
        <v>60</v>
      </c>
    </row>
    <row r="25" spans="1:5" ht="12.75">
      <c r="A25" s="141" t="s">
        <v>84</v>
      </c>
      <c r="B25" s="137">
        <v>34624200</v>
      </c>
      <c r="C25" s="138">
        <v>0.03945799999999999</v>
      </c>
      <c r="D25" s="139" t="s">
        <v>59</v>
      </c>
      <c r="E25" s="142" t="s">
        <v>60</v>
      </c>
    </row>
    <row r="26" spans="1:5" ht="12.75">
      <c r="A26" s="141" t="s">
        <v>85</v>
      </c>
      <c r="B26" s="137">
        <v>34624200</v>
      </c>
      <c r="C26" s="138">
        <v>0.03945799999999999</v>
      </c>
      <c r="D26" s="139" t="s">
        <v>59</v>
      </c>
      <c r="E26" s="142" t="s">
        <v>60</v>
      </c>
    </row>
    <row r="27" spans="1:5" ht="12.75">
      <c r="A27" s="141" t="s">
        <v>86</v>
      </c>
      <c r="B27" s="137">
        <v>34625300</v>
      </c>
      <c r="C27" s="138">
        <v>0.0389073</v>
      </c>
      <c r="D27" s="139" t="s">
        <v>59</v>
      </c>
      <c r="E27" s="142" t="s">
        <v>87</v>
      </c>
    </row>
    <row r="28" spans="1:5" ht="12.75">
      <c r="A28" s="141" t="s">
        <v>88</v>
      </c>
      <c r="B28" s="137">
        <v>34630700</v>
      </c>
      <c r="C28" s="138">
        <v>0.039430299999999995</v>
      </c>
      <c r="D28" s="139" t="s">
        <v>59</v>
      </c>
      <c r="E28" s="142" t="s">
        <v>87</v>
      </c>
    </row>
    <row r="29" spans="1:5" ht="12.75">
      <c r="A29" s="141" t="s">
        <v>89</v>
      </c>
      <c r="B29" s="137">
        <v>34627000</v>
      </c>
      <c r="C29" s="138">
        <v>0.0394543</v>
      </c>
      <c r="D29" s="139" t="s">
        <v>59</v>
      </c>
      <c r="E29" s="142" t="s">
        <v>87</v>
      </c>
    </row>
    <row r="30" spans="1:5" ht="12.75">
      <c r="A30" s="141" t="s">
        <v>90</v>
      </c>
      <c r="B30" s="137">
        <v>34627000</v>
      </c>
      <c r="C30" s="138">
        <v>0.0394543</v>
      </c>
      <c r="D30" s="139" t="s">
        <v>59</v>
      </c>
      <c r="E30" s="142" t="s">
        <v>87</v>
      </c>
    </row>
    <row r="31" spans="1:5" ht="12.75">
      <c r="A31" s="136" t="s">
        <v>91</v>
      </c>
      <c r="B31" s="137">
        <v>34622300</v>
      </c>
      <c r="C31" s="138">
        <v>0.039447699999999995</v>
      </c>
      <c r="D31" s="139" t="s">
        <v>59</v>
      </c>
      <c r="E31" s="140" t="s">
        <v>87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2019-04-05T09:14:33Z</dcterms:modified>
  <cp:category/>
  <cp:version/>
  <cp:contentType/>
  <cp:contentStatus/>
</cp:coreProperties>
</file>