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domestici" sheetId="8" r:id="rId1"/>
    <sheet name="Elenco Impianti e PCS" sheetId="11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<sst xmlns="http://schemas.openxmlformats.org/spreadsheetml/2006/main" count="179" uniqueCount="95">
  <si>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</si>
  <si>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</si>
  <si>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</si>
  <si>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</si>
  <si>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</si>
  <si>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</si>
  <si>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</si>
  <si>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</si>
  <si>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</si>
  <si>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</si>
  <si>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</si>
  <si>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</si>
  <si>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</si>
  <si>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</si>
  <si>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</si>
  <si>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</si>
  <si>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</si>
  <si>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</si>
  <si>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</si>
  <si>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</si>
  <si>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</si>
  <si>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</si>
  <si>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</si>
  <si>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</si>
  <si>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</si>
  <si>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</si>
  <si>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</si>
  <si>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</si>
  <si>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</si>
  <si>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</si>
  <si>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</si>
  <si>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</si>
  <si>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</si>
  <si>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</si>
  <si>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</si>
  <si>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</si>
  <si>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</si>
  <si>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</si>
  <si>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</si>
  <si>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</si>
  <si>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</si>
  <si>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</si>
  <si>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</si>
  <si>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</si>
  <si>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</si>
  <si>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t>dal 1 gennaio 2017</t>
  </si>
  <si>
    <t>1 gennaio - 31 marzo 2017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</si>
  <si>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</si>
  <si>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ID impianto</t>
  </si>
  <si>
    <t>ANZOLA DELL'EMILIA</t>
  </si>
  <si>
    <t>BOLOGNA</t>
  </si>
  <si>
    <t>ZOLA PREDOSA</t>
  </si>
  <si>
    <t>Impianto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</si>
  <si>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2017</t>
    </r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</si>
  <si>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</si>
  <si>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 xml:space="preserve"> AMBITO NORD ORIENTALE: Lombardia, Trentino-Alto Adige, Veneto, Friuli-Venezia Giulia, Emilia-Romagna</t>
  </si>
  <si>
    <t>PCS €/Gj</t>
  </si>
  <si>
    <t>Ambito tariffario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</si>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</sst>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7" fillId="2" borderId="3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168" fontId="21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9" xfId="0" applyNumberFormat="1" applyFont="1" applyFill="1" applyBorder="1" applyAlignment="1">
      <alignment horizontal="right" vertical="center"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7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0" xfId="0" applyNumberFormat="1" applyFont="1" applyFill="1" applyBorder="1" applyAlignment="1" applyProtection="1">
      <alignment horizontal="right" vertical="center"/>
      <protection/>
    </xf>
    <xf numFmtId="0" fontId="18" fillId="3" borderId="4" xfId="0" applyFont="1" applyFill="1" applyBorder="1" applyAlignment="1">
      <alignment horizontal="center" vertical="center" wrapText="1"/>
    </xf>
    <xf numFmtId="167" fontId="21" fillId="2" borderId="8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3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3" borderId="0" xfId="21" applyFont="1" applyFill="1" applyAlignment="1">
      <alignment vertical="center"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0" fontId="22" fillId="5" borderId="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167" fontId="17" fillId="2" borderId="9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169" fontId="27" fillId="2" borderId="0" xfId="0" applyNumberFormat="1" applyFont="1" applyFill="1" applyAlignment="1">
      <alignment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41" fontId="9" fillId="3" borderId="11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8" xfId="0" applyNumberFormat="1" applyFont="1" applyFill="1" applyBorder="1" applyAlignment="1" applyProtection="1">
      <alignment horizontal="center" vertical="center"/>
      <protection/>
    </xf>
    <xf numFmtId="0" fontId="22" fillId="4" borderId="0" xfId="0" applyFont="1" applyFill="1" applyBorder="1" applyAlignment="1">
      <alignment horizontal="center" vertical="center"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8" xfId="0" applyNumberFormat="1" applyFont="1" applyFill="1" applyBorder="1" applyAlignment="1" applyProtection="1" quotePrefix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5" xfId="0" applyNumberFormat="1" applyFont="1" applyFill="1" applyBorder="1" applyAlignment="1" applyProtection="1" quotePrefix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8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100"/>
  <sheetViews>
    <sheetView tabSelected="1" workbookViewId="0" topLeftCell="A4">
      <selection activeCell="R22" sqref="R22:R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89" t="s">
        <v>45</v>
      </c>
      <c r="C5" s="13"/>
      <c r="D5" s="13"/>
      <c r="E5" s="13"/>
      <c r="F5" s="13"/>
      <c r="G5" s="13"/>
      <c r="R5" s="90" t="s">
        <v>44</v>
      </c>
      <c r="AN5" s="100" t="s">
        <v>47</v>
      </c>
    </row>
    <row r="6" spans="2:41" s="50" customFormat="1" ht="15" customHeight="1">
      <c r="B6" s="63"/>
      <c r="C6" s="64"/>
      <c r="D6" s="64"/>
      <c r="E6" s="64"/>
      <c r="F6" s="64"/>
      <c r="G6" s="64"/>
      <c r="W6" s="19"/>
      <c r="X6" s="51"/>
      <c r="AI6" s="49"/>
      <c r="AJ6" s="52"/>
      <c r="AK6" s="52"/>
      <c r="AL6" s="52"/>
      <c r="AM6" s="52"/>
      <c r="AN6" s="52"/>
      <c r="AO6" s="52"/>
    </row>
    <row r="7" spans="2:41" s="50" customFormat="1" ht="15" customHeight="1">
      <c r="B7" s="132" t="s">
        <v>21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9"/>
      <c r="X7" s="51"/>
      <c r="AI7" s="49"/>
      <c r="AJ7" s="52"/>
      <c r="AK7" s="52"/>
      <c r="AL7" s="52"/>
      <c r="AM7" s="52"/>
      <c r="AO7" s="52"/>
    </row>
    <row r="8" spans="2:41" ht="12.75" customHeight="1">
      <c r="B8" s="72" t="s">
        <v>33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19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34</v>
      </c>
      <c r="C9" s="48"/>
      <c r="D9" s="48"/>
      <c r="E9" s="48"/>
      <c r="F9" s="48"/>
      <c r="G9" s="48"/>
      <c r="H9" s="68"/>
      <c r="I9" s="68"/>
      <c r="J9" s="68"/>
      <c r="K9" s="68"/>
      <c r="L9" s="68"/>
      <c r="M9" s="68"/>
      <c r="N9" s="68"/>
      <c r="O9" s="68"/>
      <c r="P9" s="68"/>
      <c r="Q9" s="68"/>
      <c r="R9" s="19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37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8"/>
      <c r="D11" s="48"/>
      <c r="E11" s="48"/>
      <c r="F11" s="48"/>
      <c r="G11" s="4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9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8" t="s">
        <v>42</v>
      </c>
      <c r="C13" s="18"/>
      <c r="D13" s="18"/>
      <c r="E13" s="18"/>
      <c r="F13" s="18"/>
      <c r="G13" s="18"/>
      <c r="R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102">
        <v>0.03852</v>
      </c>
      <c r="C14" s="18"/>
      <c r="D14" s="18"/>
      <c r="E14" s="18"/>
      <c r="F14" s="18"/>
      <c r="G14" s="18"/>
      <c r="R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3" t="s">
        <v>53</v>
      </c>
      <c r="C15" s="18"/>
      <c r="D15" s="18"/>
      <c r="E15" s="18"/>
      <c r="F15" s="18"/>
      <c r="G15" s="18"/>
      <c r="R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8" ht="13.5" customHeight="1">
      <c r="B16" s="103" t="s">
        <v>54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</row>
    <row r="17" spans="2:22" ht="24" customHeight="1">
      <c r="B17" s="87" t="s">
        <v>55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6" t="s">
        <v>38</v>
      </c>
      <c r="C18" s="12"/>
      <c r="D18" s="12"/>
      <c r="E18" s="12"/>
      <c r="F18" s="12"/>
      <c r="G18" s="12"/>
      <c r="H18" s="124" t="s">
        <v>30</v>
      </c>
      <c r="I18" s="10"/>
      <c r="J18" s="10"/>
      <c r="K18" s="10"/>
      <c r="L18" s="10"/>
      <c r="M18" s="10"/>
      <c r="N18" s="10"/>
      <c r="O18" s="10"/>
      <c r="P18" s="10"/>
      <c r="Q18" s="10"/>
      <c r="R18" s="124" t="s">
        <v>43</v>
      </c>
      <c r="S18" s="10"/>
      <c r="T18" s="10"/>
      <c r="U18" s="10"/>
      <c r="V18" s="124" t="s">
        <v>32</v>
      </c>
    </row>
    <row r="19" spans="2:22" ht="15" customHeight="1">
      <c r="B19" s="81" t="s">
        <v>39</v>
      </c>
      <c r="C19" s="12"/>
      <c r="D19" s="12"/>
      <c r="E19" s="12"/>
      <c r="F19" s="12"/>
      <c r="G19" s="12"/>
      <c r="H19" s="125"/>
      <c r="I19" s="10"/>
      <c r="J19" s="10"/>
      <c r="K19" s="10"/>
      <c r="L19" s="10"/>
      <c r="M19" s="10"/>
      <c r="N19" s="10"/>
      <c r="O19" s="10"/>
      <c r="P19" s="10"/>
      <c r="Q19" s="10"/>
      <c r="R19" s="125"/>
      <c r="S19" s="10"/>
      <c r="T19" s="10"/>
      <c r="U19" s="10"/>
      <c r="V19" s="125"/>
    </row>
    <row r="20" spans="2:22" ht="12.75">
      <c r="B20" s="75" t="s">
        <v>46</v>
      </c>
      <c r="C20" s="78" t="s">
        <v>13</v>
      </c>
      <c r="D20" s="60" t="s">
        <v>14</v>
      </c>
      <c r="E20" s="60" t="s">
        <v>0</v>
      </c>
      <c r="F20" s="60" t="s">
        <v>15</v>
      </c>
      <c r="G20" s="80" t="s">
        <v>16</v>
      </c>
      <c r="H20" s="126"/>
      <c r="I20" s="82" t="s">
        <v>92</v>
      </c>
      <c r="J20" s="82" t="s">
        <v>93</v>
      </c>
      <c r="K20" s="82" t="s">
        <v>94</v>
      </c>
      <c r="L20" s="27" t="s">
        <v>18</v>
      </c>
      <c r="M20" s="27" t="s">
        <v>6</v>
      </c>
      <c r="N20" s="27" t="s">
        <v>5</v>
      </c>
      <c r="O20" s="27" t="s">
        <v>1</v>
      </c>
      <c r="P20" s="34" t="s">
        <v>28</v>
      </c>
      <c r="Q20" s="79" t="s">
        <v>29</v>
      </c>
      <c r="R20" s="126"/>
      <c r="S20" s="82" t="s">
        <v>4</v>
      </c>
      <c r="T20" s="77" t="s">
        <v>2</v>
      </c>
      <c r="U20" s="77" t="s">
        <v>19</v>
      </c>
      <c r="V20" s="126"/>
    </row>
    <row r="21" spans="2:41" ht="12.75">
      <c r="B21" s="16" t="s">
        <v>36</v>
      </c>
      <c r="C21" s="20"/>
      <c r="D21" s="21"/>
      <c r="E21" s="20"/>
      <c r="F21" s="21"/>
      <c r="G21" s="21"/>
      <c r="H21" s="22"/>
      <c r="I21" s="21"/>
      <c r="J21" s="21"/>
      <c r="K21" s="21"/>
      <c r="L21" s="21"/>
      <c r="M21" s="111"/>
      <c r="N21" s="21"/>
      <c r="O21" s="21"/>
      <c r="P21" s="21"/>
      <c r="Q21" s="21"/>
      <c r="R21" s="23"/>
      <c r="S21" s="20"/>
      <c r="T21" s="2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27</v>
      </c>
      <c r="C22" s="145">
        <f>ROUND(B14*C67,6)</f>
        <v>0.217253</v>
      </c>
      <c r="D22" s="145">
        <f>ROUND(B14*C68,6)</f>
        <v>0.028914</v>
      </c>
      <c r="E22" s="145">
        <f>C69</f>
        <v>0.007946</v>
      </c>
      <c r="F22" s="145">
        <f>C70</f>
        <v>0.0057</v>
      </c>
      <c r="G22" s="145">
        <f>C71</f>
        <v>0.0084</v>
      </c>
      <c r="H22" s="141">
        <f>SUM(C22:G29)</f>
        <v>0.268213</v>
      </c>
      <c r="I22" s="137" t="s">
        <v>31</v>
      </c>
      <c r="J22" s="137" t="s">
        <v>31</v>
      </c>
      <c r="K22" s="137" t="s">
        <v>31</v>
      </c>
      <c r="L22" s="58">
        <v>0</v>
      </c>
      <c r="M22" s="129">
        <f>ROUND(B14*D83,6)</f>
        <v>0.039568</v>
      </c>
      <c r="N22" s="129">
        <f>C84</f>
        <v>0.001526</v>
      </c>
      <c r="O22" s="129">
        <f>C85</f>
        <v>0</v>
      </c>
      <c r="P22" s="137" t="s">
        <v>31</v>
      </c>
      <c r="Q22" s="139" t="s">
        <v>31</v>
      </c>
      <c r="R22" s="24">
        <f>L22+M22+N22+O22</f>
        <v>0.041094</v>
      </c>
      <c r="S22" s="129">
        <f>C90</f>
        <v>0.011292</v>
      </c>
      <c r="T22" s="101">
        <v>0</v>
      </c>
      <c r="U22" s="129">
        <f>C96</f>
        <v>0.005699</v>
      </c>
      <c r="V22" s="24">
        <f>+S22+T22+U22</f>
        <v>0.016991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45"/>
      <c r="D23" s="145"/>
      <c r="E23" s="145"/>
      <c r="F23" s="145"/>
      <c r="G23" s="145"/>
      <c r="H23" s="141"/>
      <c r="I23" s="137"/>
      <c r="J23" s="137"/>
      <c r="K23" s="137"/>
      <c r="L23" s="58">
        <f>D76</f>
        <v>0.063449</v>
      </c>
      <c r="M23" s="129"/>
      <c r="N23" s="129"/>
      <c r="O23" s="129"/>
      <c r="P23" s="137"/>
      <c r="Q23" s="139"/>
      <c r="R23" s="24">
        <f>L23+M22+N22+O22</f>
        <v>0.104543</v>
      </c>
      <c r="S23" s="129"/>
      <c r="T23" s="101">
        <v>0.0376</v>
      </c>
      <c r="U23" s="129"/>
      <c r="V23" s="24">
        <f>+S22+T23+U22</f>
        <v>0.05459100000000001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45"/>
      <c r="D24" s="145"/>
      <c r="E24" s="145"/>
      <c r="F24" s="145"/>
      <c r="G24" s="145"/>
      <c r="H24" s="141"/>
      <c r="I24" s="137"/>
      <c r="J24" s="137"/>
      <c r="K24" s="137"/>
      <c r="L24" s="58">
        <f>D77</f>
        <v>0.058073</v>
      </c>
      <c r="M24" s="129"/>
      <c r="N24" s="129"/>
      <c r="O24" s="129"/>
      <c r="P24" s="137"/>
      <c r="Q24" s="139"/>
      <c r="R24" s="24">
        <f>L24+M22+N22+O22</f>
        <v>0.099167</v>
      </c>
      <c r="S24" s="129"/>
      <c r="T24" s="101">
        <v>0.0217</v>
      </c>
      <c r="U24" s="129"/>
      <c r="V24" s="24">
        <f>+S22+T24+U22</f>
        <v>0.038691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45"/>
      <c r="D25" s="145"/>
      <c r="E25" s="145"/>
      <c r="F25" s="145"/>
      <c r="G25" s="145"/>
      <c r="H25" s="141"/>
      <c r="I25" s="137"/>
      <c r="J25" s="137"/>
      <c r="K25" s="137"/>
      <c r="L25" s="58">
        <f>D78</f>
        <v>0.058318</v>
      </c>
      <c r="M25" s="129"/>
      <c r="N25" s="129"/>
      <c r="O25" s="129"/>
      <c r="P25" s="137"/>
      <c r="Q25" s="139"/>
      <c r="R25" s="24">
        <f>L25+M22+N22+O22</f>
        <v>0.099412</v>
      </c>
      <c r="S25" s="129"/>
      <c r="T25" s="101">
        <v>0.0173</v>
      </c>
      <c r="U25" s="129"/>
      <c r="V25" s="24">
        <f>+S22+T25+U22</f>
        <v>0.034291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45"/>
      <c r="D26" s="145"/>
      <c r="E26" s="145"/>
      <c r="F26" s="145"/>
      <c r="G26" s="145"/>
      <c r="H26" s="141"/>
      <c r="I26" s="137"/>
      <c r="J26" s="137"/>
      <c r="K26" s="137"/>
      <c r="L26" s="58">
        <f>D79</f>
        <v>0.043575</v>
      </c>
      <c r="M26" s="129"/>
      <c r="N26" s="129"/>
      <c r="O26" s="129"/>
      <c r="P26" s="137"/>
      <c r="Q26" s="139"/>
      <c r="R26" s="24">
        <f>L26+M22+N22+O22</f>
        <v>0.084669</v>
      </c>
      <c r="S26" s="129"/>
      <c r="T26" s="101">
        <v>0.012</v>
      </c>
      <c r="U26" s="129"/>
      <c r="V26" s="24">
        <f>+S22+T26+U22</f>
        <v>0.028991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45"/>
      <c r="D27" s="145"/>
      <c r="E27" s="145"/>
      <c r="F27" s="145"/>
      <c r="G27" s="145"/>
      <c r="H27" s="141"/>
      <c r="I27" s="137"/>
      <c r="J27" s="137"/>
      <c r="K27" s="137"/>
      <c r="L27" s="58">
        <f>D80</f>
        <v>0.022073</v>
      </c>
      <c r="M27" s="129"/>
      <c r="N27" s="129"/>
      <c r="O27" s="129"/>
      <c r="P27" s="137"/>
      <c r="Q27" s="139"/>
      <c r="R27" s="24">
        <f>L27+M22+N22+O22</f>
        <v>0.063167</v>
      </c>
      <c r="S27" s="129"/>
      <c r="T27" s="101">
        <v>0.0042</v>
      </c>
      <c r="U27" s="129"/>
      <c r="V27" s="24">
        <f>+S22+T27+U22</f>
        <v>0.021190999999999998</v>
      </c>
      <c r="AI27" s="1"/>
      <c r="AJ27" s="1"/>
      <c r="AK27" s="1"/>
      <c r="AL27" s="1"/>
      <c r="AM27" s="1"/>
      <c r="AN27" s="1"/>
      <c r="AO27" s="1"/>
    </row>
    <row r="28" spans="2:41" ht="12.75">
      <c r="B28" s="45" t="s">
        <v>59</v>
      </c>
      <c r="C28" s="145"/>
      <c r="D28" s="145"/>
      <c r="E28" s="145"/>
      <c r="F28" s="145"/>
      <c r="G28" s="145"/>
      <c r="H28" s="141"/>
      <c r="I28" s="137"/>
      <c r="J28" s="137"/>
      <c r="K28" s="137"/>
      <c r="L28" s="58">
        <v>0.010832999999999999</v>
      </c>
      <c r="M28" s="129"/>
      <c r="N28" s="130">
        <v>0.000771</v>
      </c>
      <c r="O28" s="129"/>
      <c r="P28" s="137"/>
      <c r="Q28" s="139"/>
      <c r="R28" s="24">
        <f>L28+M22+N28+O22</f>
        <v>0.051172</v>
      </c>
      <c r="S28" s="130">
        <v>0.006349</v>
      </c>
      <c r="T28" s="101">
        <v>0</v>
      </c>
      <c r="U28" s="129"/>
      <c r="V28" s="24">
        <f>+S28+T28+U22</f>
        <v>0.012048</v>
      </c>
      <c r="AI28" s="1"/>
      <c r="AJ28" s="1"/>
      <c r="AK28" s="1"/>
      <c r="AL28" s="1"/>
      <c r="AM28" s="1"/>
      <c r="AN28" s="1"/>
      <c r="AO28" s="1"/>
    </row>
    <row r="29" spans="2:41" ht="12.75">
      <c r="B29" s="45" t="s">
        <v>60</v>
      </c>
      <c r="C29" s="146"/>
      <c r="D29" s="146"/>
      <c r="E29" s="146"/>
      <c r="F29" s="146"/>
      <c r="G29" s="146"/>
      <c r="H29" s="142"/>
      <c r="I29" s="138"/>
      <c r="J29" s="138"/>
      <c r="K29" s="138"/>
      <c r="L29" s="61">
        <v>0.003014</v>
      </c>
      <c r="M29" s="131"/>
      <c r="N29" s="131"/>
      <c r="O29" s="131"/>
      <c r="P29" s="138"/>
      <c r="Q29" s="140"/>
      <c r="R29" s="24">
        <f>L29+M22+N28+O22</f>
        <v>0.043353</v>
      </c>
      <c r="S29" s="131"/>
      <c r="T29" s="101">
        <v>0</v>
      </c>
      <c r="U29" s="131"/>
      <c r="V29" s="24">
        <f>+S28+T29+U22</f>
        <v>0.012048</v>
      </c>
      <c r="AI29" s="1"/>
      <c r="AJ29" s="1"/>
      <c r="AK29" s="1"/>
      <c r="AL29" s="1"/>
      <c r="AM29" s="1"/>
      <c r="AN29" s="1"/>
      <c r="AO29" s="1"/>
    </row>
    <row r="30" spans="2:22" ht="12.75">
      <c r="B30" s="44" t="s">
        <v>35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9"/>
      <c r="T30" s="42"/>
      <c r="U30" s="29"/>
      <c r="V30" s="29"/>
    </row>
    <row r="31" spans="2:41" s="9" customFormat="1" ht="12.75">
      <c r="B31" s="45" t="s">
        <v>25</v>
      </c>
      <c r="C31" s="121" t="s">
        <v>31</v>
      </c>
      <c r="D31" s="121" t="s">
        <v>31</v>
      </c>
      <c r="E31" s="133">
        <f>D69</f>
        <v>59.65</v>
      </c>
      <c r="F31" s="121" t="s">
        <v>31</v>
      </c>
      <c r="G31" s="121" t="s">
        <v>31</v>
      </c>
      <c r="H31" s="127">
        <f>SUM(C31:G33)</f>
        <v>59.65</v>
      </c>
      <c r="I31" s="56">
        <v>31.088076058910598</v>
      </c>
      <c r="J31" s="56">
        <v>16.43790341974199</v>
      </c>
      <c r="K31" s="143">
        <v>2</v>
      </c>
      <c r="L31" s="121" t="s">
        <v>31</v>
      </c>
      <c r="M31" s="121" t="s">
        <v>31</v>
      </c>
      <c r="N31" s="121" t="s">
        <v>31</v>
      </c>
      <c r="O31" s="121" t="s">
        <v>31</v>
      </c>
      <c r="P31" s="135">
        <f>D86</f>
        <v>0</v>
      </c>
      <c r="Q31" s="135">
        <f>D87</f>
        <v>0</v>
      </c>
      <c r="R31" s="46">
        <f>I31++J31+K31+P31+Q31</f>
        <v>49.52597947865259</v>
      </c>
      <c r="S31" s="121" t="s">
        <v>31</v>
      </c>
      <c r="T31" s="135">
        <f>D91</f>
        <v>-27.01</v>
      </c>
      <c r="U31" s="121" t="s">
        <v>31</v>
      </c>
      <c r="V31" s="127">
        <f>T31</f>
        <v>-27.01</v>
      </c>
      <c r="X31" s="40"/>
      <c r="AI31" s="32"/>
      <c r="AJ31" s="32"/>
      <c r="AK31" s="32"/>
      <c r="AL31" s="32"/>
      <c r="AM31" s="32"/>
      <c r="AN31" s="32"/>
      <c r="AO31" s="32"/>
    </row>
    <row r="32" spans="2:22" ht="12.75">
      <c r="B32" s="45" t="s">
        <v>23</v>
      </c>
      <c r="C32" s="122"/>
      <c r="D32" s="122"/>
      <c r="E32" s="133"/>
      <c r="F32" s="122"/>
      <c r="G32" s="122"/>
      <c r="H32" s="127"/>
      <c r="I32" s="56">
        <v>238.63649154252553</v>
      </c>
      <c r="J32" s="56">
        <v>122.77084539498917</v>
      </c>
      <c r="K32" s="143"/>
      <c r="L32" s="122"/>
      <c r="M32" s="122"/>
      <c r="N32" s="122"/>
      <c r="O32" s="122"/>
      <c r="P32" s="135"/>
      <c r="Q32" s="135"/>
      <c r="R32" s="46">
        <f>I32++J32+K31+P31+Q31</f>
        <v>363.4073369375147</v>
      </c>
      <c r="S32" s="122"/>
      <c r="T32" s="135"/>
      <c r="U32" s="122"/>
      <c r="V32" s="127"/>
    </row>
    <row r="33" spans="2:22" ht="12.75">
      <c r="B33" s="43" t="s">
        <v>24</v>
      </c>
      <c r="C33" s="123"/>
      <c r="D33" s="123"/>
      <c r="E33" s="134"/>
      <c r="F33" s="123"/>
      <c r="G33" s="123"/>
      <c r="H33" s="128"/>
      <c r="I33" s="57">
        <v>593.8895965112564</v>
      </c>
      <c r="J33" s="57">
        <v>302.9459265143666</v>
      </c>
      <c r="K33" s="144"/>
      <c r="L33" s="123"/>
      <c r="M33" s="123"/>
      <c r="N33" s="123"/>
      <c r="O33" s="123"/>
      <c r="P33" s="136"/>
      <c r="Q33" s="136"/>
      <c r="R33" s="47">
        <f>I33+J33+K31+P31+Q31</f>
        <v>898.8355230256229</v>
      </c>
      <c r="S33" s="123"/>
      <c r="T33" s="136"/>
      <c r="U33" s="123"/>
      <c r="V33" s="128"/>
    </row>
    <row r="34" spans="2:41" s="9" customFormat="1" ht="25.5" customHeight="1">
      <c r="B34" s="83" t="s">
        <v>40</v>
      </c>
      <c r="C34" s="118" t="s">
        <v>41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  <c r="W34" s="86"/>
      <c r="X34" s="84"/>
      <c r="Y34" s="84"/>
      <c r="Z34" s="84"/>
      <c r="AA34" s="85"/>
      <c r="AI34" s="32"/>
      <c r="AJ34" s="32"/>
      <c r="AK34" s="32"/>
      <c r="AL34" s="32"/>
      <c r="AM34" s="32"/>
      <c r="AN34" s="32"/>
      <c r="AO34" s="32"/>
    </row>
    <row r="35" spans="2:22" ht="12.75">
      <c r="B35" s="54" t="s">
        <v>26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59"/>
      <c r="Q35" s="59"/>
      <c r="R35" s="36"/>
      <c r="S35" s="59"/>
      <c r="T35" s="59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22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</row>
    <row r="39" spans="8:22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7"/>
      <c r="T39" s="7"/>
      <c r="U39" s="7"/>
      <c r="V39" s="7"/>
    </row>
    <row r="40" spans="8:22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7"/>
      <c r="U40" s="7"/>
      <c r="V40" s="7"/>
    </row>
    <row r="41" spans="8:41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ht="12.75">
      <c r="B62" s="50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0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0"/>
      <c r="W64" s="1"/>
      <c r="X64" s="1"/>
      <c r="AI64" s="1"/>
      <c r="AJ64" s="1"/>
      <c r="AK64" s="1"/>
      <c r="AL64" s="1"/>
      <c r="AM64" s="1"/>
      <c r="AN64" s="1"/>
      <c r="AO64" s="1"/>
    </row>
    <row r="65" s="93" customFormat="1" ht="12.75">
      <c r="B65" s="98"/>
    </row>
    <row r="66" s="93" customFormat="1" ht="12.75">
      <c r="B66" s="98"/>
    </row>
    <row r="67" spans="2:3" s="93" customFormat="1" ht="12.75" customHeight="1">
      <c r="B67" s="91" t="s">
        <v>13</v>
      </c>
      <c r="C67" s="92">
        <v>5.640006</v>
      </c>
    </row>
    <row r="68" spans="2:3" s="93" customFormat="1" ht="12.75" customHeight="1">
      <c r="B68" s="91" t="s">
        <v>14</v>
      </c>
      <c r="C68" s="92">
        <v>0.750619</v>
      </c>
    </row>
    <row r="69" spans="2:5" s="93" customFormat="1" ht="12.75" customHeight="1">
      <c r="B69" s="94" t="s">
        <v>0</v>
      </c>
      <c r="C69" s="95">
        <v>0.007946</v>
      </c>
      <c r="D69" s="96">
        <v>59.65</v>
      </c>
      <c r="E69" s="96">
        <v>78.35</v>
      </c>
    </row>
    <row r="70" spans="2:4" s="93" customFormat="1" ht="12.75" customHeight="1">
      <c r="B70" s="94" t="s">
        <v>15</v>
      </c>
      <c r="C70" s="95">
        <v>0.0057</v>
      </c>
      <c r="D70" s="97"/>
    </row>
    <row r="71" spans="2:4" s="93" customFormat="1" ht="12.75" customHeight="1">
      <c r="B71" s="94" t="s">
        <v>16</v>
      </c>
      <c r="C71" s="95">
        <v>0.0084</v>
      </c>
      <c r="D71" s="97"/>
    </row>
    <row r="72" s="93" customFormat="1" ht="12.75" customHeight="1">
      <c r="B72" s="98"/>
    </row>
    <row r="73" spans="2:8" s="93" customFormat="1" ht="12.75" customHeight="1">
      <c r="B73" s="94" t="s">
        <v>17</v>
      </c>
      <c r="C73" s="96">
        <v>58.64</v>
      </c>
      <c r="D73" s="96">
        <v>49.53</v>
      </c>
      <c r="E73" s="96">
        <v>55.660000000000004</v>
      </c>
      <c r="F73" s="96">
        <v>50.93</v>
      </c>
      <c r="G73" s="96">
        <v>62.19</v>
      </c>
      <c r="H73" s="96">
        <v>72.61</v>
      </c>
    </row>
    <row r="74" spans="2:8" s="93" customFormat="1" ht="12.75" customHeight="1">
      <c r="B74" s="94"/>
      <c r="C74" s="96">
        <v>415.0661007754993</v>
      </c>
      <c r="D74" s="96">
        <v>363.4073369375147</v>
      </c>
      <c r="E74" s="96">
        <v>368.16778441847384</v>
      </c>
      <c r="F74" s="96">
        <v>348.62345073560823</v>
      </c>
      <c r="G74" s="96">
        <v>437.76118058486577</v>
      </c>
      <c r="H74" s="96">
        <v>487.68863272077385</v>
      </c>
    </row>
    <row r="75" spans="2:8" s="93" customFormat="1" ht="12.75" customHeight="1">
      <c r="B75" s="94"/>
      <c r="C75" s="96">
        <v>1073.5369225334196</v>
      </c>
      <c r="D75" s="96">
        <v>898.8355230256229</v>
      </c>
      <c r="E75" s="96">
        <v>983.7043155679708</v>
      </c>
      <c r="F75" s="96">
        <v>922.2455377942508</v>
      </c>
      <c r="G75" s="96">
        <v>1182.3580185474293</v>
      </c>
      <c r="H75" s="96">
        <v>1343.4529168249296</v>
      </c>
    </row>
    <row r="76" spans="2:8" s="93" customFormat="1" ht="12.75" customHeight="1">
      <c r="B76" s="94" t="s">
        <v>18</v>
      </c>
      <c r="C76" s="95">
        <v>0.081892</v>
      </c>
      <c r="D76" s="95">
        <v>0.063449</v>
      </c>
      <c r="E76" s="95">
        <v>0.088373</v>
      </c>
      <c r="F76" s="95">
        <v>0.113329</v>
      </c>
      <c r="G76" s="95">
        <v>0.140077</v>
      </c>
      <c r="H76" s="95">
        <v>0.194247</v>
      </c>
    </row>
    <row r="77" spans="2:8" s="93" customFormat="1" ht="12.75" customHeight="1">
      <c r="B77" s="99"/>
      <c r="C77" s="95">
        <v>0.074954</v>
      </c>
      <c r="D77" s="95">
        <v>0.058073</v>
      </c>
      <c r="E77" s="95">
        <v>0.080886</v>
      </c>
      <c r="F77" s="95">
        <v>0.103728</v>
      </c>
      <c r="G77" s="95">
        <v>0.128209</v>
      </c>
      <c r="H77" s="95">
        <v>0.177789</v>
      </c>
    </row>
    <row r="78" spans="2:8" s="93" customFormat="1" ht="12.75" customHeight="1">
      <c r="B78" s="99"/>
      <c r="C78" s="95">
        <v>0.075269</v>
      </c>
      <c r="D78" s="95">
        <v>0.058318</v>
      </c>
      <c r="E78" s="95">
        <v>0.081226</v>
      </c>
      <c r="F78" s="95">
        <v>0.104164</v>
      </c>
      <c r="G78" s="95">
        <v>0.128749</v>
      </c>
      <c r="H78" s="95">
        <v>0.178537</v>
      </c>
    </row>
    <row r="79" spans="2:8" s="93" customFormat="1" ht="12.75" customHeight="1">
      <c r="B79" s="99"/>
      <c r="C79" s="95">
        <v>0.056242</v>
      </c>
      <c r="D79" s="95">
        <v>0.043575</v>
      </c>
      <c r="E79" s="95">
        <v>0.060693</v>
      </c>
      <c r="F79" s="95">
        <v>0.077832</v>
      </c>
      <c r="G79" s="95">
        <v>0.096202</v>
      </c>
      <c r="H79" s="95">
        <v>0.133404</v>
      </c>
    </row>
    <row r="80" spans="2:8" s="93" customFormat="1" ht="12.75" customHeight="1">
      <c r="B80" s="99"/>
      <c r="C80" s="95">
        <v>0.028489</v>
      </c>
      <c r="D80" s="95">
        <v>0.022073</v>
      </c>
      <c r="E80" s="95">
        <v>0.030743</v>
      </c>
      <c r="F80" s="95">
        <v>0.039425</v>
      </c>
      <c r="G80" s="95">
        <v>0.04873</v>
      </c>
      <c r="H80" s="95">
        <v>0.067575</v>
      </c>
    </row>
    <row r="81" spans="2:8" s="93" customFormat="1" ht="12.75" customHeight="1">
      <c r="B81" s="99"/>
      <c r="C81" s="95">
        <v>0.013982</v>
      </c>
      <c r="D81" s="95">
        <v>0.010833</v>
      </c>
      <c r="E81" s="95">
        <v>0.015088</v>
      </c>
      <c r="F81" s="95">
        <v>0.019349</v>
      </c>
      <c r="G81" s="95">
        <v>0.023916</v>
      </c>
      <c r="H81" s="95">
        <v>0.033164</v>
      </c>
    </row>
    <row r="82" spans="2:8" s="93" customFormat="1" ht="12.75" customHeight="1">
      <c r="B82" s="99"/>
      <c r="C82" s="95">
        <v>0.00389</v>
      </c>
      <c r="D82" s="95">
        <v>0.003014</v>
      </c>
      <c r="E82" s="95">
        <v>0.004197</v>
      </c>
      <c r="F82" s="95">
        <v>0.005383</v>
      </c>
      <c r="G82" s="95">
        <v>0.006653</v>
      </c>
      <c r="H82" s="95">
        <v>0.009226</v>
      </c>
    </row>
    <row r="83" spans="2:8" s="93" customFormat="1" ht="12.75" customHeight="1">
      <c r="B83" s="91" t="s">
        <v>6</v>
      </c>
      <c r="C83" s="92">
        <v>1.166686332828</v>
      </c>
      <c r="D83" s="92">
        <v>1.027219332828</v>
      </c>
      <c r="E83" s="92">
        <v>1.164953332828</v>
      </c>
      <c r="F83" s="92">
        <v>1.113787332828</v>
      </c>
      <c r="G83" s="92">
        <v>1.057416332828</v>
      </c>
      <c r="H83" s="92">
        <v>0.9846723328279999</v>
      </c>
    </row>
    <row r="84" spans="2:3" s="93" customFormat="1" ht="12.75" customHeight="1">
      <c r="B84" s="94" t="s">
        <v>5</v>
      </c>
      <c r="C84" s="95">
        <v>0.001526</v>
      </c>
    </row>
    <row r="85" spans="2:3" s="93" customFormat="1" ht="12.75" customHeight="1">
      <c r="B85" s="94" t="s">
        <v>1</v>
      </c>
      <c r="C85" s="95">
        <v>0</v>
      </c>
    </row>
    <row r="86" spans="2:8" s="93" customFormat="1" ht="12.75" customHeight="1">
      <c r="B86" s="94" t="s">
        <v>28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</row>
    <row r="87" spans="2:8" s="93" customFormat="1" ht="12.75" customHeight="1">
      <c r="B87" s="94" t="s">
        <v>29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</row>
    <row r="88" s="93" customFormat="1" ht="12.75" customHeight="1">
      <c r="B88" s="98"/>
    </row>
    <row r="89" spans="2:4" s="93" customFormat="1" ht="12.75" customHeight="1">
      <c r="B89" s="94" t="s">
        <v>3</v>
      </c>
      <c r="C89" s="95">
        <v>0</v>
      </c>
      <c r="D89" s="93">
        <v>0.001336</v>
      </c>
    </row>
    <row r="90" spans="2:3" s="93" customFormat="1" ht="12.75" customHeight="1">
      <c r="B90" s="94" t="s">
        <v>4</v>
      </c>
      <c r="C90" s="95">
        <v>0.011292</v>
      </c>
    </row>
    <row r="91" spans="2:4" s="93" customFormat="1" ht="12.75" customHeight="1">
      <c r="B91" s="94" t="s">
        <v>2</v>
      </c>
      <c r="C91" s="95">
        <v>0.0376</v>
      </c>
      <c r="D91" s="96">
        <v>-27.01</v>
      </c>
    </row>
    <row r="92" spans="2:3" s="93" customFormat="1" ht="12.75" customHeight="1">
      <c r="B92" s="99"/>
      <c r="C92" s="95">
        <v>0.0217</v>
      </c>
    </row>
    <row r="93" spans="2:3" s="93" customFormat="1" ht="12.75" customHeight="1">
      <c r="B93" s="99"/>
      <c r="C93" s="95">
        <v>0.0173</v>
      </c>
    </row>
    <row r="94" spans="2:3" s="93" customFormat="1" ht="12.75" customHeight="1">
      <c r="B94" s="99"/>
      <c r="C94" s="95">
        <v>0.012</v>
      </c>
    </row>
    <row r="95" spans="2:3" s="93" customFormat="1" ht="12.75" customHeight="1">
      <c r="B95" s="99"/>
      <c r="C95" s="95">
        <v>0.0042</v>
      </c>
    </row>
    <row r="96" spans="2:3" s="93" customFormat="1" ht="12.75" customHeight="1">
      <c r="B96" s="94" t="s">
        <v>19</v>
      </c>
      <c r="C96" s="95">
        <v>0.005699</v>
      </c>
    </row>
    <row r="97" s="93" customFormat="1" ht="12.75">
      <c r="B97" s="98"/>
    </row>
    <row r="98" spans="23:35" s="93" customFormat="1" ht="12.75">
      <c r="W98" s="112"/>
      <c r="X98" s="113"/>
      <c r="AI98" s="112"/>
    </row>
    <row r="99" spans="23:35" s="93" customFormat="1" ht="12.75">
      <c r="W99" s="112"/>
      <c r="X99" s="113"/>
      <c r="AI99" s="112"/>
    </row>
    <row r="100" spans="23:35" s="93" customFormat="1" ht="12.75">
      <c r="W100" s="112"/>
      <c r="X100" s="113"/>
      <c r="AI100" s="112"/>
    </row>
  </sheetData>
  <mergeCells count="40">
    <mergeCell ref="J22:J29"/>
    <mergeCell ref="K22:K29"/>
    <mergeCell ref="K31:K33"/>
    <mergeCell ref="C22:C29"/>
    <mergeCell ref="D22:D29"/>
    <mergeCell ref="E22:E29"/>
    <mergeCell ref="F22:F29"/>
    <mergeCell ref="G22:G29"/>
    <mergeCell ref="B7:V7"/>
    <mergeCell ref="D31:D33"/>
    <mergeCell ref="E31:E33"/>
    <mergeCell ref="F31:F33"/>
    <mergeCell ref="P31:P33"/>
    <mergeCell ref="N28:N29"/>
    <mergeCell ref="L31:L33"/>
    <mergeCell ref="M31:M33"/>
    <mergeCell ref="N31:N33"/>
    <mergeCell ref="O31:O33"/>
    <mergeCell ref="T31:T33"/>
    <mergeCell ref="M22:M29"/>
    <mergeCell ref="O22:O29"/>
    <mergeCell ref="P22:P29"/>
    <mergeCell ref="Q22:Q29"/>
    <mergeCell ref="Q31:Q33"/>
    <mergeCell ref="C34:V34"/>
    <mergeCell ref="C31:C33"/>
    <mergeCell ref="G31:G33"/>
    <mergeCell ref="U31:U33"/>
    <mergeCell ref="H18:H20"/>
    <mergeCell ref="R18:R20"/>
    <mergeCell ref="V18:V20"/>
    <mergeCell ref="V31:V33"/>
    <mergeCell ref="S22:S27"/>
    <mergeCell ref="S31:S33"/>
    <mergeCell ref="S28:S29"/>
    <mergeCell ref="U22:U29"/>
    <mergeCell ref="H31:H33"/>
    <mergeCell ref="N22:N27"/>
    <mergeCell ref="H22:H29"/>
    <mergeCell ref="I22:I29"/>
  </mergeCells>
  <hyperlinks>
    <hyperlink ref="AN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5" bestFit="1" customWidth="1"/>
    <col min="2" max="2" width="18.140625" style="105" bestFit="1" customWidth="1"/>
    <col min="3" max="3" width="15.28125" style="105" bestFit="1" customWidth="1"/>
    <col min="4" max="4" width="30.57421875" style="105" bestFit="1" customWidth="1"/>
    <col min="5" max="5" width="15.7109375" style="105" bestFit="1" customWidth="1"/>
    <col min="6" max="16384" width="9.140625" style="105" customWidth="1"/>
  </cols>
  <sheetData>
    <row r="1" spans="1:5" s="104" customFormat="1" ht="15.75">
      <c r="A1" s="108" t="s">
        <v>52</v>
      </c>
      <c r="B1" s="109" t="s">
        <v>48</v>
      </c>
      <c r="C1" s="110" t="s">
        <v>56</v>
      </c>
      <c r="D1" s="109" t="s">
        <v>57</v>
      </c>
      <c r="E1" s="109" t="s">
        <v>61</v>
      </c>
    </row>
    <row r="2" spans="1:5" ht="12.75">
      <c r="A2" s="114" t="s">
        <v>62</v>
      </c>
      <c r="B2" s="105">
        <v>34622300</v>
      </c>
      <c r="C2" s="106">
        <v>0.039560000000000005</v>
      </c>
      <c r="D2" s="107" t="s">
        <v>58</v>
      </c>
      <c r="E2" s="115" t="s">
        <v>63</v>
      </c>
    </row>
    <row r="3" spans="1:5" ht="12.75">
      <c r="A3" s="114" t="s">
        <v>64</v>
      </c>
      <c r="B3" s="105">
        <v>34622300</v>
      </c>
      <c r="C3" s="106">
        <v>0.039560000000000005</v>
      </c>
      <c r="D3" s="107" t="s">
        <v>58</v>
      </c>
      <c r="E3" s="115" t="s">
        <v>63</v>
      </c>
    </row>
    <row r="4" spans="1:5" ht="12.75">
      <c r="A4" s="114" t="s">
        <v>65</v>
      </c>
      <c r="B4" s="105">
        <v>34622300</v>
      </c>
      <c r="C4" s="106">
        <v>0.039560000000000005</v>
      </c>
      <c r="D4" s="107" t="s">
        <v>58</v>
      </c>
      <c r="E4" s="115" t="s">
        <v>63</v>
      </c>
    </row>
    <row r="5" spans="1:5" ht="12.75">
      <c r="A5" s="114" t="s">
        <v>66</v>
      </c>
      <c r="B5" s="105">
        <v>34622300</v>
      </c>
      <c r="C5" s="106">
        <v>0.039560000000000005</v>
      </c>
      <c r="D5" s="107" t="s">
        <v>58</v>
      </c>
      <c r="E5" s="115" t="s">
        <v>63</v>
      </c>
    </row>
    <row r="6" spans="1:5" ht="12.75">
      <c r="A6" s="114" t="s">
        <v>67</v>
      </c>
      <c r="B6" s="105">
        <v>34622300</v>
      </c>
      <c r="C6" s="106">
        <v>0.039560000000000005</v>
      </c>
      <c r="D6" s="107" t="s">
        <v>58</v>
      </c>
      <c r="E6" s="115" t="s">
        <v>63</v>
      </c>
    </row>
    <row r="7" spans="1:5" ht="12.75">
      <c r="A7" s="114" t="s">
        <v>68</v>
      </c>
      <c r="B7" s="105">
        <v>34622300</v>
      </c>
      <c r="C7" s="106">
        <v>0.039560000000000005</v>
      </c>
      <c r="D7" s="107" t="s">
        <v>58</v>
      </c>
      <c r="E7" s="115" t="s">
        <v>63</v>
      </c>
    </row>
    <row r="8" spans="1:5" ht="12.75">
      <c r="A8" s="116" t="s">
        <v>69</v>
      </c>
      <c r="B8" s="105">
        <v>34622300</v>
      </c>
      <c r="C8" s="106">
        <v>0.039560000000000005</v>
      </c>
      <c r="D8" s="107" t="s">
        <v>58</v>
      </c>
      <c r="E8" s="115" t="s">
        <v>63</v>
      </c>
    </row>
    <row r="9" spans="1:5" ht="12.75">
      <c r="A9" s="116" t="s">
        <v>70</v>
      </c>
      <c r="B9" s="105">
        <v>34622300</v>
      </c>
      <c r="C9" s="106">
        <v>0.039560000000000005</v>
      </c>
      <c r="D9" s="107" t="s">
        <v>58</v>
      </c>
      <c r="E9" s="115" t="s">
        <v>63</v>
      </c>
    </row>
    <row r="10" spans="1:5" ht="12.75">
      <c r="A10" s="116" t="s">
        <v>71</v>
      </c>
      <c r="B10" s="105">
        <v>34622300</v>
      </c>
      <c r="C10" s="106">
        <v>0.039560000000000005</v>
      </c>
      <c r="D10" s="107" t="s">
        <v>58</v>
      </c>
      <c r="E10" s="115" t="s">
        <v>63</v>
      </c>
    </row>
    <row r="11" spans="1:5" ht="12.75">
      <c r="A11" s="116" t="s">
        <v>72</v>
      </c>
      <c r="B11" s="105">
        <v>34622300</v>
      </c>
      <c r="C11" s="106">
        <v>0.039560000000000005</v>
      </c>
      <c r="D11" s="107" t="s">
        <v>58</v>
      </c>
      <c r="E11" s="115" t="s">
        <v>63</v>
      </c>
    </row>
    <row r="12" spans="1:5" ht="12.75">
      <c r="A12" s="116" t="s">
        <v>73</v>
      </c>
      <c r="B12" s="105">
        <v>34622300</v>
      </c>
      <c r="C12" s="106">
        <v>0.039560000000000005</v>
      </c>
      <c r="D12" s="107" t="s">
        <v>58</v>
      </c>
      <c r="E12" s="115" t="s">
        <v>63</v>
      </c>
    </row>
    <row r="13" spans="1:5" ht="12.75">
      <c r="A13" s="116" t="s">
        <v>74</v>
      </c>
      <c r="B13" s="105">
        <v>34622300</v>
      </c>
      <c r="C13" s="106">
        <v>0.039560000000000005</v>
      </c>
      <c r="D13" s="107" t="s">
        <v>58</v>
      </c>
      <c r="E13" s="115" t="s">
        <v>63</v>
      </c>
    </row>
    <row r="14" spans="1:5" ht="12.75">
      <c r="A14" s="116" t="s">
        <v>75</v>
      </c>
      <c r="B14" s="105">
        <v>34613901</v>
      </c>
      <c r="C14" s="106">
        <v>0.039591999999999995</v>
      </c>
      <c r="D14" s="107" t="s">
        <v>58</v>
      </c>
      <c r="E14" s="117" t="s">
        <v>76</v>
      </c>
    </row>
    <row r="15" spans="1:5" ht="12.75">
      <c r="A15" s="116" t="s">
        <v>77</v>
      </c>
      <c r="B15" s="105">
        <v>34620600</v>
      </c>
      <c r="C15" s="106">
        <v>0.039709999999999995</v>
      </c>
      <c r="D15" s="107" t="s">
        <v>58</v>
      </c>
      <c r="E15" s="117" t="s">
        <v>63</v>
      </c>
    </row>
    <row r="16" spans="1:5" ht="12.75">
      <c r="A16" s="116" t="s">
        <v>78</v>
      </c>
      <c r="B16" s="105">
        <v>34620600</v>
      </c>
      <c r="C16" s="106">
        <v>0.039709999999999995</v>
      </c>
      <c r="D16" s="107" t="s">
        <v>58</v>
      </c>
      <c r="E16" s="117" t="s">
        <v>63</v>
      </c>
    </row>
    <row r="17" spans="1:5" ht="12.75">
      <c r="A17" s="116" t="s">
        <v>79</v>
      </c>
      <c r="B17" s="105">
        <v>34621300</v>
      </c>
      <c r="C17" s="106">
        <v>0.03965</v>
      </c>
      <c r="D17" s="107" t="s">
        <v>58</v>
      </c>
      <c r="E17" s="117" t="s">
        <v>63</v>
      </c>
    </row>
    <row r="18" spans="1:5" ht="12.75">
      <c r="A18" s="116" t="s">
        <v>80</v>
      </c>
      <c r="B18" s="105">
        <v>34621300</v>
      </c>
      <c r="C18" s="106">
        <v>0.03965</v>
      </c>
      <c r="D18" s="107" t="s">
        <v>58</v>
      </c>
      <c r="E18" s="117" t="s">
        <v>63</v>
      </c>
    </row>
    <row r="19" spans="1:5" ht="12.75">
      <c r="A19" s="116" t="s">
        <v>81</v>
      </c>
      <c r="B19" s="105">
        <v>34621300</v>
      </c>
      <c r="C19" s="106">
        <v>0.03965</v>
      </c>
      <c r="D19" s="107" t="s">
        <v>58</v>
      </c>
      <c r="E19" s="117" t="s">
        <v>63</v>
      </c>
    </row>
    <row r="20" spans="1:5" ht="12.75">
      <c r="A20" s="116" t="s">
        <v>82</v>
      </c>
      <c r="B20" s="105">
        <v>34624101</v>
      </c>
      <c r="C20" s="106">
        <v>0.03967</v>
      </c>
      <c r="D20" s="107" t="s">
        <v>58</v>
      </c>
      <c r="E20" s="117" t="s">
        <v>63</v>
      </c>
    </row>
    <row r="21" spans="1:5" ht="12.75">
      <c r="A21" s="116" t="s">
        <v>83</v>
      </c>
      <c r="B21" s="105">
        <v>34624200</v>
      </c>
      <c r="C21" s="106">
        <v>0.039779999999999996</v>
      </c>
      <c r="D21" s="107" t="s">
        <v>58</v>
      </c>
      <c r="E21" s="117" t="s">
        <v>4</v>
      </c>
    </row>
    <row r="22" spans="1:5" ht="12.75">
      <c r="A22" s="116" t="s">
        <v>84</v>
      </c>
      <c r="B22" s="105">
        <v>34624200</v>
      </c>
      <c r="C22" s="106">
        <v>0.039779999999999996</v>
      </c>
      <c r="D22" s="107" t="s">
        <v>58</v>
      </c>
      <c r="E22" s="117" t="s">
        <v>63</v>
      </c>
    </row>
    <row r="23" spans="1:5" ht="12.75">
      <c r="A23" s="116" t="s">
        <v>85</v>
      </c>
      <c r="B23" s="105">
        <v>34624200</v>
      </c>
      <c r="C23" s="106">
        <v>0.039779999999999996</v>
      </c>
      <c r="D23" s="107" t="s">
        <v>58</v>
      </c>
      <c r="E23" s="117" t="s">
        <v>76</v>
      </c>
    </row>
    <row r="24" spans="1:5" ht="12.75">
      <c r="A24" s="116" t="s">
        <v>86</v>
      </c>
      <c r="B24" s="105">
        <v>34624200</v>
      </c>
      <c r="C24" s="106">
        <v>0.039779999999999996</v>
      </c>
      <c r="D24" s="107" t="s">
        <v>58</v>
      </c>
      <c r="E24" s="117" t="s">
        <v>63</v>
      </c>
    </row>
    <row r="25" spans="1:5" ht="12.75">
      <c r="A25" s="116" t="s">
        <v>87</v>
      </c>
      <c r="B25" s="105">
        <v>34624200</v>
      </c>
      <c r="C25" s="106">
        <v>0.039779999999999996</v>
      </c>
      <c r="D25" s="107" t="s">
        <v>58</v>
      </c>
      <c r="E25" s="117" t="s">
        <v>63</v>
      </c>
    </row>
    <row r="26" spans="1:5" ht="12.75">
      <c r="A26" s="116" t="s">
        <v>88</v>
      </c>
      <c r="B26" s="105">
        <v>34624200</v>
      </c>
      <c r="C26" s="106">
        <v>0.039779999999999996</v>
      </c>
      <c r="D26" s="107" t="s">
        <v>58</v>
      </c>
      <c r="E26" s="117" t="s">
        <v>63</v>
      </c>
    </row>
    <row r="27" spans="1:5" ht="12.75">
      <c r="A27" s="116" t="s">
        <v>50</v>
      </c>
      <c r="B27" s="105">
        <v>34625300</v>
      </c>
      <c r="C27" s="106">
        <v>0.03937</v>
      </c>
      <c r="D27" s="107" t="s">
        <v>58</v>
      </c>
      <c r="E27" s="117" t="s">
        <v>89</v>
      </c>
    </row>
    <row r="28" spans="1:5" ht="12.75">
      <c r="A28" s="116" t="s">
        <v>51</v>
      </c>
      <c r="B28" s="105">
        <v>34630700</v>
      </c>
      <c r="C28" s="106">
        <v>0.039608700000000004</v>
      </c>
      <c r="D28" s="107" t="s">
        <v>58</v>
      </c>
      <c r="E28" s="117" t="s">
        <v>89</v>
      </c>
    </row>
    <row r="29" spans="1:5" ht="12.75">
      <c r="A29" s="116" t="s">
        <v>49</v>
      </c>
      <c r="B29" s="105">
        <v>34627000</v>
      </c>
      <c r="C29" s="106">
        <v>0.039736</v>
      </c>
      <c r="D29" s="107" t="s">
        <v>58</v>
      </c>
      <c r="E29" s="117" t="s">
        <v>89</v>
      </c>
    </row>
    <row r="30" spans="1:5" ht="12.75">
      <c r="A30" s="116" t="s">
        <v>90</v>
      </c>
      <c r="B30" s="105">
        <v>34627000</v>
      </c>
      <c r="C30" s="106">
        <v>0.039736</v>
      </c>
      <c r="D30" s="107" t="s">
        <v>58</v>
      </c>
      <c r="E30" s="117" t="s">
        <v>89</v>
      </c>
    </row>
    <row r="31" spans="1:5" ht="12.75">
      <c r="A31" s="114" t="s">
        <v>91</v>
      </c>
      <c r="B31" s="105">
        <v>34622300</v>
      </c>
      <c r="C31" s="106">
        <v>0.039560000000000005</v>
      </c>
      <c r="D31" s="107" t="s">
        <v>58</v>
      </c>
      <c r="E31" s="115" t="s">
        <v>89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2017-01-25T09:30:31Z</dcterms:modified>
  <cp:category/>
  <cp:version/>
  <cp:contentType/>
  <cp:contentStatus/>
</cp:coreProperties>
</file>